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2023\MEDIUM TERM PLAN\"/>
    </mc:Choice>
  </mc:AlternateContent>
  <xr:revisionPtr revIDLastSave="0" documentId="8_{873DB29B-0F90-C444-98E3-215FA0ACD319}" xr6:coauthVersionLast="47" xr6:coauthVersionMax="47" xr10:uidLastSave="{00000000-0000-0000-0000-000000000000}"/>
  <bookViews>
    <workbookView xWindow="0" yWindow="0" windowWidth="15530" windowHeight="72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6" i="1" l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J79" i="1"/>
  <c r="I79" i="1"/>
  <c r="H79" i="1"/>
  <c r="G79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AI5" i="1"/>
  <c r="AH5" i="1"/>
  <c r="AG5" i="1"/>
  <c r="AF5" i="1"/>
  <c r="AE5" i="1"/>
  <c r="AD5" i="1"/>
  <c r="AC5" i="1"/>
  <c r="AB5" i="1"/>
  <c r="AA5" i="1"/>
  <c r="Z5" i="1"/>
  <c r="Y5" i="1"/>
  <c r="X5" i="1"/>
  <c r="X3" i="1"/>
  <c r="X4" i="1"/>
  <c r="X167" i="1"/>
  <c r="W5" i="1"/>
  <c r="V5" i="1"/>
  <c r="U5" i="1"/>
  <c r="T5" i="1"/>
  <c r="S5" i="1"/>
  <c r="R5" i="1"/>
  <c r="Q5" i="1"/>
  <c r="P5" i="1"/>
  <c r="P3" i="1"/>
  <c r="P4" i="1"/>
  <c r="P167" i="1"/>
  <c r="O5" i="1"/>
  <c r="N5" i="1"/>
  <c r="M5" i="1"/>
  <c r="L5" i="1"/>
  <c r="K5" i="1"/>
  <c r="J5" i="1"/>
  <c r="I5" i="1"/>
  <c r="H5" i="1"/>
  <c r="G5" i="1"/>
  <c r="AI4" i="1"/>
  <c r="AH4" i="1"/>
  <c r="AG4" i="1"/>
  <c r="AF4" i="1"/>
  <c r="AE4" i="1"/>
  <c r="AD4" i="1"/>
  <c r="AC4" i="1"/>
  <c r="AB4" i="1"/>
  <c r="AA4" i="1"/>
  <c r="Z4" i="1"/>
  <c r="Y4" i="1"/>
  <c r="W4" i="1"/>
  <c r="V4" i="1"/>
  <c r="U4" i="1"/>
  <c r="U3" i="1"/>
  <c r="U167" i="1"/>
  <c r="T4" i="1"/>
  <c r="S4" i="1"/>
  <c r="R4" i="1"/>
  <c r="Q4" i="1"/>
  <c r="O4" i="1"/>
  <c r="N4" i="1"/>
  <c r="M4" i="1"/>
  <c r="L4" i="1"/>
  <c r="K4" i="1"/>
  <c r="J4" i="1"/>
  <c r="I4" i="1"/>
  <c r="H4" i="1"/>
  <c r="G4" i="1"/>
  <c r="AI3" i="1"/>
  <c r="AH3" i="1"/>
  <c r="AH167" i="1"/>
  <c r="AG3" i="1"/>
  <c r="AF3" i="1"/>
  <c r="AE3" i="1"/>
  <c r="AD3" i="1"/>
  <c r="AC3" i="1"/>
  <c r="AB3" i="1"/>
  <c r="AA3" i="1"/>
  <c r="Z3" i="1"/>
  <c r="Y3" i="1"/>
  <c r="W3" i="1"/>
  <c r="V3" i="1"/>
  <c r="T3" i="1"/>
  <c r="S3" i="1"/>
  <c r="R3" i="1"/>
  <c r="R167" i="1"/>
  <c r="Q3" i="1"/>
  <c r="O3" i="1"/>
  <c r="N3" i="1"/>
  <c r="M3" i="1"/>
  <c r="L3" i="1"/>
  <c r="K3" i="1"/>
  <c r="J3" i="1"/>
  <c r="I3" i="1"/>
  <c r="H3" i="1"/>
  <c r="G3" i="1"/>
  <c r="Z167" i="1"/>
  <c r="S167" i="1"/>
  <c r="AA167" i="1"/>
  <c r="AI167" i="1"/>
  <c r="T167" i="1"/>
  <c r="AB167" i="1"/>
  <c r="AC167" i="1"/>
  <c r="V167" i="1"/>
  <c r="AD167" i="1"/>
  <c r="W167" i="1"/>
  <c r="AE167" i="1"/>
  <c r="AF167" i="1"/>
  <c r="Q167" i="1"/>
  <c r="Y167" i="1"/>
  <c r="AG167" i="1"/>
</calcChain>
</file>

<file path=xl/sharedStrings.xml><?xml version="1.0" encoding="utf-8"?>
<sst xmlns="http://schemas.openxmlformats.org/spreadsheetml/2006/main" count="195" uniqueCount="176">
  <si>
    <t>Locality Name</t>
  </si>
  <si>
    <t>Region/District code</t>
  </si>
  <si>
    <t>Population</t>
  </si>
  <si>
    <t>Number of houses</t>
  </si>
  <si>
    <t>Households</t>
  </si>
  <si>
    <t>Locality code</t>
  </si>
  <si>
    <t>Total</t>
  </si>
  <si>
    <t>Male</t>
  </si>
  <si>
    <t>Female</t>
  </si>
  <si>
    <t xml:space="preserve">Male </t>
  </si>
  <si>
    <t xml:space="preserve">Female </t>
  </si>
  <si>
    <t>Number</t>
  </si>
  <si>
    <t>Average size</t>
  </si>
  <si>
    <t>ABERFUL</t>
  </si>
  <si>
    <t>ABOANKYIWONWI</t>
  </si>
  <si>
    <t>ABOASAH</t>
  </si>
  <si>
    <t>ABONDWESE</t>
  </si>
  <si>
    <t>ADAWUKWAO</t>
  </si>
  <si>
    <t>ADOKOKWA</t>
  </si>
  <si>
    <t>AGYA KOPE</t>
  </si>
  <si>
    <t>AHENTIA</t>
  </si>
  <si>
    <t>AKOLEY</t>
  </si>
  <si>
    <t>AKONINSIN</t>
  </si>
  <si>
    <t>AKOPA</t>
  </si>
  <si>
    <t>AKPAKLE</t>
  </si>
  <si>
    <t>AKPETESHIE NKWANTA</t>
  </si>
  <si>
    <t>AKRABONG</t>
  </si>
  <si>
    <t>AKRAMPA</t>
  </si>
  <si>
    <t>AKUBRIFA (BABARE)</t>
  </si>
  <si>
    <t>AKUFFUL</t>
  </si>
  <si>
    <t>AKUFFUL KRODUA</t>
  </si>
  <si>
    <t>AMADWA</t>
  </si>
  <si>
    <t>AMANINGKROM</t>
  </si>
  <si>
    <t>AMOWI</t>
  </si>
  <si>
    <t>AMUTRUM</t>
  </si>
  <si>
    <t>ANE AKURAA</t>
  </si>
  <si>
    <t>ANIM AKUBRIFA</t>
  </si>
  <si>
    <t>ANKAMASE</t>
  </si>
  <si>
    <t>ANOMAWOBI</t>
  </si>
  <si>
    <t>ANTO KWAKU VILLAGE (YOHANE)</t>
  </si>
  <si>
    <t>APRA</t>
  </si>
  <si>
    <t>ASHONG</t>
  </si>
  <si>
    <t>ATAA DOODO</t>
  </si>
  <si>
    <t>ATAAFIO (GBEDEY)</t>
  </si>
  <si>
    <t>ATUA DOMEABRA</t>
  </si>
  <si>
    <t>ATUKPUI</t>
  </si>
  <si>
    <t>AWUTU AKROPONG</t>
  </si>
  <si>
    <t>AWUTU BANTAMA</t>
  </si>
  <si>
    <t>AWUTU BEBIANIHA</t>
  </si>
  <si>
    <t>AWUTU BEREKU</t>
  </si>
  <si>
    <t>AWUTU GYANNOR</t>
  </si>
  <si>
    <t>AWUTU KWAMAN NO.1</t>
  </si>
  <si>
    <t>AWUTU KWAMAN NO.2</t>
  </si>
  <si>
    <t>AWUTU MAMPONG</t>
  </si>
  <si>
    <t>AWUTU MFAFO</t>
  </si>
  <si>
    <t>AWUTU OKWABINA</t>
  </si>
  <si>
    <t>AWUTU SMALL LONDON</t>
  </si>
  <si>
    <t>AYENSUAKO</t>
  </si>
  <si>
    <t>AYIGBE AKURAA</t>
  </si>
  <si>
    <t>AYIRESO</t>
  </si>
  <si>
    <t>AYORNYO AKURAA</t>
  </si>
  <si>
    <t>BAALE (KUTUMU)</t>
  </si>
  <si>
    <t>BAWJIASE</t>
  </si>
  <si>
    <t>BENTUM</t>
  </si>
  <si>
    <t>BETSEMFA</t>
  </si>
  <si>
    <t>BEWUANUM</t>
  </si>
  <si>
    <t>BONSUEKU-OKISIBIADZE</t>
  </si>
  <si>
    <t>BONTRASE</t>
  </si>
  <si>
    <t>BOSOMABENA</t>
  </si>
  <si>
    <t>BROFOYEDUR ESSUMAN</t>
  </si>
  <si>
    <t>CHIAWO KOPE</t>
  </si>
  <si>
    <t>CHOCHO</t>
  </si>
  <si>
    <t>CHRISTOPHER AKURAA</t>
  </si>
  <si>
    <t>DADAKO (KWABINA TETTEY)</t>
  </si>
  <si>
    <t>DANKWA</t>
  </si>
  <si>
    <t>DARKO BOTWE</t>
  </si>
  <si>
    <t>DOMEABRA  - AMUTUM</t>
  </si>
  <si>
    <t>DOUDUKROM</t>
  </si>
  <si>
    <t>EHUNTEM</t>
  </si>
  <si>
    <t>FIANKO</t>
  </si>
  <si>
    <t>FIANKO AKURAA</t>
  </si>
  <si>
    <t>GEORGE KOPE</t>
  </si>
  <si>
    <t>GINGO</t>
  </si>
  <si>
    <t>GYAKAWO</t>
  </si>
  <si>
    <t>GYANKROM</t>
  </si>
  <si>
    <t>GYATO AKURAA</t>
  </si>
  <si>
    <t>GYEIABOANO</t>
  </si>
  <si>
    <t>HASOWODZE</t>
  </si>
  <si>
    <t>KAMSI FARMS</t>
  </si>
  <si>
    <t>KAWANOPADO</t>
  </si>
  <si>
    <t>KERMOWOR</t>
  </si>
  <si>
    <t>KOFI ANSAH</t>
  </si>
  <si>
    <t>KOJO PLETTEY</t>
  </si>
  <si>
    <t>KOJO TIVANYO</t>
  </si>
  <si>
    <t>KOKOBEN</t>
  </si>
  <si>
    <t>KOLEMAN</t>
  </si>
  <si>
    <t>KONGO</t>
  </si>
  <si>
    <t>KPACHGRA</t>
  </si>
  <si>
    <t>KWABONDZE</t>
  </si>
  <si>
    <t>KWADWO AYISA</t>
  </si>
  <si>
    <t>KWADWO OTUO (ABODWESE)</t>
  </si>
  <si>
    <t>KWAKU BAKAI</t>
  </si>
  <si>
    <t>KWAKU BO AKURAA</t>
  </si>
  <si>
    <t>KWAKU TWIE</t>
  </si>
  <si>
    <t>KWAMAN NEW TOWN</t>
  </si>
  <si>
    <t>KWAME ADJEVI AKURAA</t>
  </si>
  <si>
    <t>KWAME WETTEY</t>
  </si>
  <si>
    <t>KWAME ZEVOR</t>
  </si>
  <si>
    <t>KWAO AMOAKO</t>
  </si>
  <si>
    <t>KWAO AMOAKOH</t>
  </si>
  <si>
    <t>KWAO BRONI</t>
  </si>
  <si>
    <t>KWAO LARBI KROM</t>
  </si>
  <si>
    <t>KWAOKRABI</t>
  </si>
  <si>
    <t>KWARTEY AKURAA</t>
  </si>
  <si>
    <t>KWASHIKPO KOPE</t>
  </si>
  <si>
    <t>KWASI BUDUKROM</t>
  </si>
  <si>
    <t>KWEI</t>
  </si>
  <si>
    <t>KWEKU ANSAH</t>
  </si>
  <si>
    <t>KWESI ABBEY</t>
  </si>
  <si>
    <t>KWESI BEYIN</t>
  </si>
  <si>
    <t>KWESI TETTEH</t>
  </si>
  <si>
    <t>LARBI</t>
  </si>
  <si>
    <t>LARBI AKURAA</t>
  </si>
  <si>
    <t>LARBI NKWANTA( AWUTU BOTOKU)</t>
  </si>
  <si>
    <t>LOYE</t>
  </si>
  <si>
    <t>MAA ADWOA AKURAA</t>
  </si>
  <si>
    <t>MADAM AKURAA</t>
  </si>
  <si>
    <t>MAMFE AKURAA</t>
  </si>
  <si>
    <t>MANGOASE</t>
  </si>
  <si>
    <t>MANKOMEDA</t>
  </si>
  <si>
    <t>MAYENDA</t>
  </si>
  <si>
    <t>MENSAH KWAA</t>
  </si>
  <si>
    <t>MFADWEN</t>
  </si>
  <si>
    <t>MMOFRAKROM</t>
  </si>
  <si>
    <t>NEW AKWANDO</t>
  </si>
  <si>
    <t>NEW OPEMBO</t>
  </si>
  <si>
    <t>NIAME BEKYERE</t>
  </si>
  <si>
    <t>NKWADUM</t>
  </si>
  <si>
    <t>NYARKO KWAA</t>
  </si>
  <si>
    <t>OBAKO ASEM</t>
  </si>
  <si>
    <t>OBODAKABA</t>
  </si>
  <si>
    <t>OBONASE NO.I</t>
  </si>
  <si>
    <t>OBRACHIRE</t>
  </si>
  <si>
    <t>ODOTOM</t>
  </si>
  <si>
    <t>ODUMASI NO.2</t>
  </si>
  <si>
    <t>ODUMASI NO.I</t>
  </si>
  <si>
    <t>OFADJATOR</t>
  </si>
  <si>
    <t>OFASO</t>
  </si>
  <si>
    <t>OFFADAA</t>
  </si>
  <si>
    <t>OFRAMASE</t>
  </si>
  <si>
    <t>OKWAMPA NO.1</t>
  </si>
  <si>
    <t>OKWAMPA NO.2 (KWASI ADRI)</t>
  </si>
  <si>
    <t>OLD AKWANDO</t>
  </si>
  <si>
    <t>OLD OPEMBO</t>
  </si>
  <si>
    <t>OSAE KRODUA</t>
  </si>
  <si>
    <t>OSIMPO</t>
  </si>
  <si>
    <t>OSIMPO NO.2</t>
  </si>
  <si>
    <t>PAPA DEKU AKURA</t>
  </si>
  <si>
    <t>PAPASE NO.1</t>
  </si>
  <si>
    <t>PAPASE NO.II</t>
  </si>
  <si>
    <t>PAPAYE</t>
  </si>
  <si>
    <t>PENIM</t>
  </si>
  <si>
    <t>PETUDUASE</t>
  </si>
  <si>
    <t>POBI KWAA</t>
  </si>
  <si>
    <t>SAMSAMSO NO.2</t>
  </si>
  <si>
    <t>SAMSAMSO NO.I</t>
  </si>
  <si>
    <t>SENYA BEREKU</t>
  </si>
  <si>
    <t>SIMPO NO.1</t>
  </si>
  <si>
    <t>SOLO KOPE</t>
  </si>
  <si>
    <t>TAWIA KWAA</t>
  </si>
  <si>
    <t>TETE-OKO AKURAA</t>
  </si>
  <si>
    <t>TOWOBOASE</t>
  </si>
  <si>
    <t>YAW NNOTOR</t>
  </si>
  <si>
    <t>YAWVI AKURAA</t>
  </si>
  <si>
    <t>YAMOH NKWANTA</t>
  </si>
  <si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</sst>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"/>
    <numFmt numFmtId="165" formatCode="_(* #,##0_);_(* \(#,##0\);_(* &quot;-&quot;??_);_(@_)"/>
    <numFmt numFmtId="166" formatCode="00000000000000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ont="1" applyFill="1" applyBorder="1"/>
    <xf numFmtId="165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/>
    <xf numFmtId="165" fontId="2" fillId="2" borderId="1" xfId="1" applyNumberFormat="1" applyFont="1" applyFill="1" applyBorder="1"/>
    <xf numFmtId="167" fontId="2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/>
    <xf numFmtId="3" fontId="0" fillId="2" borderId="1" xfId="0" applyNumberFormat="1" applyFont="1" applyFill="1" applyBorder="1"/>
    <xf numFmtId="167" fontId="0" fillId="2" borderId="1" xfId="0" applyNumberFormat="1" applyFont="1" applyFill="1" applyBorder="1"/>
    <xf numFmtId="166" fontId="0" fillId="2" borderId="1" xfId="0" applyNumberFormat="1" applyFont="1" applyFill="1" applyBorder="1"/>
    <xf numFmtId="3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67"/>
  <sheetViews>
    <sheetView tabSelected="1" topLeftCell="AI1" workbookViewId="0">
      <selection activeCell="G2" sqref="G1:K1048576"/>
    </sheetView>
  </sheetViews>
  <sheetFormatPr defaultRowHeight="15" x14ac:dyDescent="0.2"/>
  <cols>
    <col min="2" max="2" width="39.4140625" customWidth="1"/>
    <col min="3" max="3" width="9.14453125" customWidth="1"/>
    <col min="6" max="6" width="11.1640625" customWidth="1"/>
    <col min="7" max="15" width="14.9296875" customWidth="1"/>
    <col min="16" max="16" width="11.1640625" customWidth="1"/>
    <col min="17" max="35" width="14.390625" customWidth="1"/>
    <col min="36" max="36" width="11.1640625" customWidth="1"/>
    <col min="37" max="37" width="11.56640625" customWidth="1"/>
    <col min="38" max="38" width="12.5078125" customWidth="1"/>
    <col min="39" max="39" width="20.84765625" customWidth="1"/>
  </cols>
  <sheetData>
    <row r="1" spans="1:39" x14ac:dyDescent="0.2">
      <c r="A1" s="1"/>
      <c r="B1" s="12" t="s">
        <v>0</v>
      </c>
      <c r="C1" s="13" t="s">
        <v>1</v>
      </c>
      <c r="D1" s="14" t="s">
        <v>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">
        <v>2023</v>
      </c>
      <c r="S1" s="1"/>
      <c r="T1" s="3">
        <v>2024</v>
      </c>
      <c r="U1" s="3"/>
      <c r="V1" s="3">
        <v>2025</v>
      </c>
      <c r="W1" s="3"/>
      <c r="X1" s="3">
        <v>2026</v>
      </c>
      <c r="Y1" s="3"/>
      <c r="Z1" s="3">
        <v>2027</v>
      </c>
      <c r="AA1" s="3"/>
      <c r="AB1" s="3">
        <v>2028</v>
      </c>
      <c r="AC1" s="3"/>
      <c r="AD1" s="3">
        <v>2029</v>
      </c>
      <c r="AE1" s="3"/>
      <c r="AF1" s="3">
        <v>2030</v>
      </c>
      <c r="AG1" s="3"/>
      <c r="AH1" s="3">
        <v>2021</v>
      </c>
      <c r="AI1" s="2"/>
      <c r="AJ1" s="15" t="s">
        <v>3</v>
      </c>
      <c r="AK1" s="12" t="s">
        <v>4</v>
      </c>
      <c r="AL1" s="12"/>
      <c r="AM1" s="11" t="s">
        <v>5</v>
      </c>
    </row>
    <row r="2" spans="1:39" x14ac:dyDescent="0.2">
      <c r="A2" s="1" t="s">
        <v>175</v>
      </c>
      <c r="B2" s="12"/>
      <c r="C2" s="13"/>
      <c r="D2" s="4" t="s">
        <v>6</v>
      </c>
      <c r="E2" s="4" t="s">
        <v>7</v>
      </c>
      <c r="F2" s="4" t="s">
        <v>8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  <c r="O2" s="3">
        <v>2026</v>
      </c>
      <c r="P2" s="4" t="s">
        <v>9</v>
      </c>
      <c r="Q2" s="4" t="s">
        <v>10</v>
      </c>
      <c r="R2" s="2" t="s">
        <v>9</v>
      </c>
      <c r="S2" s="2" t="s">
        <v>8</v>
      </c>
      <c r="T2" s="2" t="s">
        <v>9</v>
      </c>
      <c r="U2" s="2" t="s">
        <v>8</v>
      </c>
      <c r="V2" s="2" t="s">
        <v>9</v>
      </c>
      <c r="W2" s="2" t="s">
        <v>8</v>
      </c>
      <c r="X2" s="2" t="s">
        <v>9</v>
      </c>
      <c r="Y2" s="2" t="s">
        <v>8</v>
      </c>
      <c r="Z2" s="2" t="s">
        <v>9</v>
      </c>
      <c r="AA2" s="2" t="s">
        <v>8</v>
      </c>
      <c r="AB2" s="2" t="s">
        <v>9</v>
      </c>
      <c r="AC2" s="2" t="s">
        <v>8</v>
      </c>
      <c r="AD2" s="2" t="s">
        <v>9</v>
      </c>
      <c r="AE2" s="2" t="s">
        <v>8</v>
      </c>
      <c r="AF2" s="2" t="s">
        <v>9</v>
      </c>
      <c r="AG2" s="2" t="s">
        <v>8</v>
      </c>
      <c r="AH2" s="2" t="s">
        <v>9</v>
      </c>
      <c r="AI2" s="2" t="s">
        <v>8</v>
      </c>
      <c r="AJ2" s="15"/>
      <c r="AK2" s="4" t="s">
        <v>11</v>
      </c>
      <c r="AL2" s="5" t="s">
        <v>12</v>
      </c>
      <c r="AM2" s="11"/>
    </row>
    <row r="3" spans="1:39" x14ac:dyDescent="0.2">
      <c r="A3" s="1">
        <v>1</v>
      </c>
      <c r="B3" s="1" t="s">
        <v>13</v>
      </c>
      <c r="C3" s="6">
        <v>209</v>
      </c>
      <c r="D3" s="7">
        <v>316</v>
      </c>
      <c r="E3" s="7">
        <v>154</v>
      </c>
      <c r="F3" s="7">
        <v>162</v>
      </c>
      <c r="G3" s="7">
        <f>D3*(1+0.03)^8</f>
        <v>400.29934571848662</v>
      </c>
      <c r="H3" s="7">
        <f>D3*(1+0.03)^9</f>
        <v>412.30832609004125</v>
      </c>
      <c r="I3" s="7">
        <f>D3*(1+0.03)^10</f>
        <v>424.67757587274247</v>
      </c>
      <c r="J3" s="7">
        <f>D3*(1+0.03)^11</f>
        <v>437.41790314892478</v>
      </c>
      <c r="K3" s="7">
        <f>D3*(1+0.03)^12</f>
        <v>450.54044024339242</v>
      </c>
      <c r="L3" s="7">
        <f>D3*(1+0.03)^13</f>
        <v>464.05665345069417</v>
      </c>
      <c r="M3" s="7">
        <f>D3*(1+0.03)^14</f>
        <v>477.97835305421506</v>
      </c>
      <c r="N3" s="7">
        <f>D3*(1+0.03)^15</f>
        <v>492.31770364584156</v>
      </c>
      <c r="O3" s="7">
        <f>D3*(1+0.03)^16</f>
        <v>507.08723475521674</v>
      </c>
      <c r="P3" s="7">
        <f>E3*(1+0.031)^12</f>
        <v>222.13894463592138</v>
      </c>
      <c r="Q3" s="7">
        <f>F3*(1+0.031)^12</f>
        <v>233.67863007155364</v>
      </c>
      <c r="R3" s="7">
        <f>E3*(1+0.031)^13</f>
        <v>229.02525191963491</v>
      </c>
      <c r="S3" s="7">
        <f>F3*(1+0.031)^13</f>
        <v>240.9226676037718</v>
      </c>
      <c r="T3" s="7">
        <f>E3*(1+0.031)^14</f>
        <v>236.12503472914358</v>
      </c>
      <c r="U3" s="7">
        <f>F3*(1+0.031)^14</f>
        <v>248.3912702994887</v>
      </c>
      <c r="V3" s="7">
        <f>E3*(1+0.031)^15</f>
        <v>243.44491080574701</v>
      </c>
      <c r="W3" s="7">
        <f>F3*(1+0.031)^15</f>
        <v>256.0913996787728</v>
      </c>
      <c r="X3" s="7">
        <f>E3*(1+0.031)^16</f>
        <v>250.99170304072518</v>
      </c>
      <c r="Y3" s="7">
        <f>F3*(1+0.031)^16</f>
        <v>264.03023306881477</v>
      </c>
      <c r="Z3" s="7">
        <f>E3*(1+0.031)^17</f>
        <v>258.77244583498765</v>
      </c>
      <c r="AA3" s="7">
        <f>F3*(1+0.031)^17</f>
        <v>272.21517029394806</v>
      </c>
      <c r="AB3" s="7">
        <f>E3*(1+0.031)^18</f>
        <v>266.79439165587223</v>
      </c>
      <c r="AC3" s="7">
        <f>F3*(1+0.031)^18</f>
        <v>280.65384057306039</v>
      </c>
      <c r="AD3" s="7">
        <f>E3*(1+0.031)^19</f>
        <v>275.06501779720423</v>
      </c>
      <c r="AE3" s="7">
        <f>F3*(1+0.031)^19</f>
        <v>289.35410963082523</v>
      </c>
      <c r="AF3" s="7">
        <f>E3*(1+0.031)^20</f>
        <v>283.5920333489176</v>
      </c>
      <c r="AG3" s="7">
        <f>F3*(1+0.031)^20</f>
        <v>298.32408702938085</v>
      </c>
      <c r="AH3" s="7">
        <f>E3*(1+0.031)^11</f>
        <v>215.45969411825544</v>
      </c>
      <c r="AI3" s="7">
        <f>F3*(1+0.031)^11</f>
        <v>226.65240550102195</v>
      </c>
      <c r="AJ3" s="7">
        <v>63</v>
      </c>
      <c r="AK3" s="1">
        <v>70</v>
      </c>
      <c r="AL3" s="8">
        <v>4.5</v>
      </c>
      <c r="AM3" s="9">
        <v>2091001149001</v>
      </c>
    </row>
    <row r="4" spans="1:39" x14ac:dyDescent="0.2">
      <c r="A4" s="1">
        <v>2</v>
      </c>
      <c r="B4" s="1" t="s">
        <v>14</v>
      </c>
      <c r="C4" s="6">
        <v>209</v>
      </c>
      <c r="D4" s="7">
        <v>94</v>
      </c>
      <c r="E4" s="7">
        <v>45</v>
      </c>
      <c r="F4" s="7">
        <v>49</v>
      </c>
      <c r="G4" s="7">
        <f>D4*(1+0.03)^8</f>
        <v>119.07638765043589</v>
      </c>
      <c r="H4" s="7">
        <f>D4*(1+0.03)^9</f>
        <v>122.64867927994898</v>
      </c>
      <c r="I4" s="7">
        <f>D4*(1+0.03)^10</f>
        <v>126.32813965834745</v>
      </c>
      <c r="J4" s="7">
        <f>D4*(1+0.03)^11</f>
        <v>130.11798384809788</v>
      </c>
      <c r="K4" s="7">
        <f>D4*(1+0.03)^12</f>
        <v>134.02152336354078</v>
      </c>
      <c r="L4" s="7">
        <f>D4*(1+0.03)^13</f>
        <v>138.04216906444699</v>
      </c>
      <c r="M4" s="7">
        <f>D4*(1+0.03)^14</f>
        <v>142.18343413638044</v>
      </c>
      <c r="N4" s="7">
        <f>D4*(1+0.03)^15</f>
        <v>146.44893716047184</v>
      </c>
      <c r="O4" s="7">
        <f>D4*(1+0.03)^16</f>
        <v>150.84240527528598</v>
      </c>
      <c r="P4" s="7">
        <f>E4*(1+0.031)^12</f>
        <v>64.910730575431572</v>
      </c>
      <c r="Q4" s="7">
        <f>F4*(1+0.031)^12</f>
        <v>70.680573293247704</v>
      </c>
      <c r="R4" s="7">
        <f>E4*(1+0.031)^13</f>
        <v>66.922963223269946</v>
      </c>
      <c r="S4" s="7">
        <f>F4*(1+0.031)^13</f>
        <v>72.87167106533839</v>
      </c>
      <c r="T4" s="7">
        <f>E4*(1+0.031)^14</f>
        <v>68.997575083191307</v>
      </c>
      <c r="U4" s="7">
        <f>F4*(1+0.031)^14</f>
        <v>75.130692868363866</v>
      </c>
      <c r="V4" s="7">
        <f>E4*(1+0.031)^15</f>
        <v>71.136499910770226</v>
      </c>
      <c r="W4" s="7">
        <f>F4*(1+0.031)^15</f>
        <v>77.459744347283134</v>
      </c>
      <c r="X4" s="7">
        <f>E4*(1+0.031)^16</f>
        <v>73.341731408004108</v>
      </c>
      <c r="Y4" s="7">
        <f>F4*(1+0.031)^16</f>
        <v>79.860996422048913</v>
      </c>
      <c r="Z4" s="7">
        <f>E4*(1+0.031)^17</f>
        <v>75.61532508165223</v>
      </c>
      <c r="AA4" s="7">
        <f>F4*(1+0.031)^17</f>
        <v>82.336687311132437</v>
      </c>
      <c r="AB4" s="7">
        <f>E4*(1+0.031)^18</f>
        <v>77.959400159183446</v>
      </c>
      <c r="AC4" s="7">
        <f>F4*(1+0.031)^18</f>
        <v>84.889124617777526</v>
      </c>
      <c r="AD4" s="7">
        <f>E4*(1+0.031)^19</f>
        <v>80.376141564118115</v>
      </c>
      <c r="AE4" s="7">
        <f>F4*(1+0.031)^19</f>
        <v>87.520687480928615</v>
      </c>
      <c r="AF4" s="7">
        <f>E4*(1+0.031)^20</f>
        <v>82.867801952605788</v>
      </c>
      <c r="AG4" s="7">
        <f>F4*(1+0.031)^20</f>
        <v>90.233828792837414</v>
      </c>
      <c r="AH4" s="7">
        <f>E4*(1+0.031)^11</f>
        <v>62.959001528061656</v>
      </c>
      <c r="AI4" s="7">
        <f>F4*(1+0.031)^11</f>
        <v>68.555357219444915</v>
      </c>
      <c r="AJ4" s="7">
        <v>16</v>
      </c>
      <c r="AK4" s="1">
        <v>21</v>
      </c>
      <c r="AL4" s="8">
        <v>4.476191</v>
      </c>
      <c r="AM4" s="9">
        <v>2091003238004</v>
      </c>
    </row>
    <row r="5" spans="1:39" x14ac:dyDescent="0.2">
      <c r="A5" s="1">
        <v>3</v>
      </c>
      <c r="B5" s="1" t="s">
        <v>15</v>
      </c>
      <c r="C5" s="6">
        <v>209</v>
      </c>
      <c r="D5" s="7">
        <v>230</v>
      </c>
      <c r="E5" s="7">
        <v>112</v>
      </c>
      <c r="F5" s="7">
        <v>118</v>
      </c>
      <c r="G5" s="7">
        <f>D5*(1+0.03)^8</f>
        <v>291.35711871915169</v>
      </c>
      <c r="H5" s="7">
        <f>D5*(1+0.03)^9</f>
        <v>300.09783228072621</v>
      </c>
      <c r="I5" s="7">
        <f>D5*(1+0.03)^10</f>
        <v>309.10076724914802</v>
      </c>
      <c r="J5" s="7">
        <f>D5*(1+0.03)^11</f>
        <v>318.37379026662245</v>
      </c>
      <c r="K5" s="7">
        <f>D5*(1+0.03)^12</f>
        <v>327.92500397462106</v>
      </c>
      <c r="L5" s="7">
        <f>D5*(1+0.03)^13</f>
        <v>337.76275409385971</v>
      </c>
      <c r="M5" s="7">
        <f>D5*(1+0.03)^14</f>
        <v>347.89563671667554</v>
      </c>
      <c r="N5" s="7">
        <f>D5*(1+0.03)^15</f>
        <v>358.33250581817583</v>
      </c>
      <c r="O5" s="7">
        <f>D5*(1+0.03)^16</f>
        <v>369.082480992721</v>
      </c>
      <c r="P5" s="7">
        <f>E5*(1+0.031)^12</f>
        <v>161.55559609885191</v>
      </c>
      <c r="Q5" s="7">
        <f>F5*(1+0.031)^12</f>
        <v>170.21036017557611</v>
      </c>
      <c r="R5" s="7">
        <f>E5*(1+0.031)^13</f>
        <v>166.56381957791632</v>
      </c>
      <c r="S5" s="7">
        <f>F5*(1+0.031)^13</f>
        <v>175.48688134101897</v>
      </c>
      <c r="T5" s="7">
        <f>E5*(1+0.031)^14</f>
        <v>171.72729798483169</v>
      </c>
      <c r="U5" s="7">
        <f>F5*(1+0.031)^14</f>
        <v>180.92697466259054</v>
      </c>
      <c r="V5" s="7">
        <f>E5*(1+0.031)^15</f>
        <v>177.05084422236146</v>
      </c>
      <c r="W5" s="7">
        <f>F5*(1+0.031)^15</f>
        <v>186.53571087713081</v>
      </c>
      <c r="X5" s="7">
        <f>E5*(1+0.031)^16</f>
        <v>182.53942039325466</v>
      </c>
      <c r="Y5" s="7">
        <f>F5*(1+0.031)^16</f>
        <v>192.31831791432188</v>
      </c>
      <c r="Z5" s="7">
        <f>E5*(1+0.031)^17</f>
        <v>188.19814242544555</v>
      </c>
      <c r="AA5" s="7">
        <f>F5*(1+0.031)^17</f>
        <v>198.28018576966585</v>
      </c>
      <c r="AB5" s="7">
        <f>E5*(1+0.031)^18</f>
        <v>194.03228484063436</v>
      </c>
      <c r="AC5" s="7">
        <f>F5*(1+0.031)^18</f>
        <v>204.42687152852548</v>
      </c>
      <c r="AD5" s="7">
        <f>E5*(1+0.031)^19</f>
        <v>200.04728567069398</v>
      </c>
      <c r="AE5" s="7">
        <f>F5*(1+0.031)^19</f>
        <v>210.76410454590973</v>
      </c>
      <c r="AF5" s="7">
        <f>E5*(1+0.031)^20</f>
        <v>206.24875152648551</v>
      </c>
      <c r="AG5" s="7">
        <f>F5*(1+0.031)^20</f>
        <v>217.29779178683296</v>
      </c>
      <c r="AH5" s="7">
        <f>E5*(1+0.031)^11</f>
        <v>156.69795935873123</v>
      </c>
      <c r="AI5" s="7">
        <f>F5*(1+0.031)^11</f>
        <v>165.09249289580612</v>
      </c>
      <c r="AJ5" s="7">
        <v>45</v>
      </c>
      <c r="AK5" s="1">
        <v>45</v>
      </c>
      <c r="AL5" s="8">
        <v>5.1111110000000002</v>
      </c>
      <c r="AM5" s="9">
        <v>2091003146001</v>
      </c>
    </row>
    <row r="6" spans="1:39" x14ac:dyDescent="0.2">
      <c r="A6" s="1">
        <v>4</v>
      </c>
      <c r="B6" s="1" t="s">
        <v>16</v>
      </c>
      <c r="C6" s="6">
        <v>209</v>
      </c>
      <c r="D6" s="7">
        <v>190</v>
      </c>
      <c r="E6" s="7">
        <v>86</v>
      </c>
      <c r="F6" s="7">
        <v>104</v>
      </c>
      <c r="G6" s="7">
        <f>D6*(1+0.03)^8</f>
        <v>240.68631546364702</v>
      </c>
      <c r="H6" s="7">
        <f>D6*(1+0.03)^9</f>
        <v>247.90690492755644</v>
      </c>
      <c r="I6" s="7">
        <f>D6*(1+0.03)^10</f>
        <v>255.34411207538315</v>
      </c>
      <c r="J6" s="7">
        <f>D6*(1+0.03)^11</f>
        <v>263.00443543764464</v>
      </c>
      <c r="K6" s="7">
        <f>D6*(1+0.03)^12</f>
        <v>270.89456850077391</v>
      </c>
      <c r="L6" s="7">
        <f>D6*(1+0.03)^13</f>
        <v>279.02140555579712</v>
      </c>
      <c r="M6" s="7">
        <f>D6*(1+0.03)^14</f>
        <v>287.39204772247109</v>
      </c>
      <c r="N6" s="7">
        <f>D6*(1+0.03)^15</f>
        <v>296.01380915414524</v>
      </c>
      <c r="O6" s="7">
        <f>D6*(1+0.03)^16</f>
        <v>304.89422342876952</v>
      </c>
      <c r="P6" s="7">
        <f>E6*(1+0.031)^12</f>
        <v>124.051618433047</v>
      </c>
      <c r="Q6" s="7">
        <f>F6*(1+0.031)^12</f>
        <v>150.01591066321964</v>
      </c>
      <c r="R6" s="7">
        <f>E6*(1+0.031)^13</f>
        <v>127.89721860447145</v>
      </c>
      <c r="S6" s="7">
        <f>F6*(1+0.031)^13</f>
        <v>154.66640389377943</v>
      </c>
      <c r="T6" s="7">
        <f>E6*(1+0.031)^14</f>
        <v>131.86203238121004</v>
      </c>
      <c r="U6" s="7">
        <f>F6*(1+0.031)^14</f>
        <v>159.46106241448658</v>
      </c>
      <c r="V6" s="7">
        <f>E6*(1+0.031)^15</f>
        <v>135.94975538502754</v>
      </c>
      <c r="W6" s="7">
        <f>F6*(1+0.031)^15</f>
        <v>164.40435534933565</v>
      </c>
      <c r="X6" s="7">
        <f>E6*(1+0.031)^16</f>
        <v>140.16419780196341</v>
      </c>
      <c r="Y6" s="7">
        <f>F6*(1+0.031)^16</f>
        <v>169.50089036516505</v>
      </c>
      <c r="Z6" s="7">
        <f>E6*(1+0.031)^17</f>
        <v>144.50928793382425</v>
      </c>
      <c r="AA6" s="7">
        <f>F6*(1+0.031)^17</f>
        <v>174.75541796648517</v>
      </c>
      <c r="AB6" s="7">
        <f>E6*(1+0.031)^18</f>
        <v>148.98907585977281</v>
      </c>
      <c r="AC6" s="7">
        <f>F6*(1+0.031)^18</f>
        <v>180.17283592344617</v>
      </c>
      <c r="AD6" s="7">
        <f>E6*(1+0.031)^19</f>
        <v>153.60773721142573</v>
      </c>
      <c r="AE6" s="7">
        <f>F6*(1+0.031)^19</f>
        <v>185.75819383707298</v>
      </c>
      <c r="AF6" s="7">
        <f>E6*(1+0.031)^20</f>
        <v>158.36957706497995</v>
      </c>
      <c r="AG6" s="7">
        <f>F6*(1+0.031)^20</f>
        <v>191.51669784602225</v>
      </c>
      <c r="AH6" s="7">
        <f>E6*(1+0.031)^11</f>
        <v>120.32164736474004</v>
      </c>
      <c r="AI6" s="7">
        <f>F6*(1+0.031)^11</f>
        <v>145.50524797596472</v>
      </c>
      <c r="AJ6" s="7">
        <v>46</v>
      </c>
      <c r="AK6" s="1">
        <v>44</v>
      </c>
      <c r="AL6" s="8">
        <v>4.2954549999999996</v>
      </c>
      <c r="AM6" s="9">
        <v>2091003162005</v>
      </c>
    </row>
    <row r="7" spans="1:39" x14ac:dyDescent="0.2">
      <c r="A7" s="1">
        <v>5</v>
      </c>
      <c r="B7" s="1" t="s">
        <v>17</v>
      </c>
      <c r="C7" s="6">
        <v>209</v>
      </c>
      <c r="D7" s="7">
        <v>2665</v>
      </c>
      <c r="E7" s="7">
        <v>1274</v>
      </c>
      <c r="F7" s="7">
        <v>1391</v>
      </c>
      <c r="G7" s="7">
        <f>D7*(1+0.03)^8</f>
        <v>3375.9422668979964</v>
      </c>
      <c r="H7" s="7">
        <f>D7*(1+0.03)^9</f>
        <v>3477.2205349049364</v>
      </c>
      <c r="I7" s="7">
        <f>D7*(1+0.03)^10</f>
        <v>3581.5371509520846</v>
      </c>
      <c r="J7" s="7">
        <f>D7*(1+0.03)^11</f>
        <v>3688.9832654806473</v>
      </c>
      <c r="K7" s="7">
        <f>D7*(1+0.03)^12</f>
        <v>3799.6527634450658</v>
      </c>
      <c r="L7" s="7">
        <f>D7*(1+0.03)^13</f>
        <v>3913.642346348418</v>
      </c>
      <c r="M7" s="7">
        <f>D7*(1+0.03)^14</f>
        <v>4031.051616738871</v>
      </c>
      <c r="N7" s="7">
        <f>D7*(1+0.03)^15</f>
        <v>4151.9831652410376</v>
      </c>
      <c r="O7" s="7">
        <f>D7*(1+0.03)^16</f>
        <v>4276.5426601982672</v>
      </c>
      <c r="P7" s="7">
        <f>E7*(1+0.031)^12</f>
        <v>1837.6949056244405</v>
      </c>
      <c r="Q7" s="7">
        <f>F7*(1+0.031)^12</f>
        <v>2006.4628051205625</v>
      </c>
      <c r="R7" s="7">
        <f>E7*(1+0.031)^13</f>
        <v>1894.6634476987981</v>
      </c>
      <c r="S7" s="7">
        <f>F7*(1+0.031)^13</f>
        <v>2068.6631520792998</v>
      </c>
      <c r="T7" s="7">
        <f>E7*(1+0.031)^14</f>
        <v>1953.3980145774603</v>
      </c>
      <c r="U7" s="7">
        <f>F7*(1+0.031)^14</f>
        <v>2132.7917097937579</v>
      </c>
      <c r="V7" s="7">
        <f>E7*(1+0.031)^15</f>
        <v>2013.9533530293616</v>
      </c>
      <c r="W7" s="7">
        <f>F7*(1+0.031)^15</f>
        <v>2198.9082527973642</v>
      </c>
      <c r="X7" s="7">
        <f>E7*(1+0.031)^16</f>
        <v>2076.3859069732721</v>
      </c>
      <c r="Y7" s="7">
        <f>F7*(1+0.031)^16</f>
        <v>2267.0744086340824</v>
      </c>
      <c r="Z7" s="7">
        <f>E7*(1+0.031)^17</f>
        <v>2140.7538700894434</v>
      </c>
      <c r="AA7" s="7">
        <f>F7*(1+0.031)^17</f>
        <v>2337.3537153017392</v>
      </c>
      <c r="AB7" s="7">
        <f>E7*(1+0.031)^18</f>
        <v>2207.1172400622158</v>
      </c>
      <c r="AC7" s="7">
        <f>F7*(1+0.031)^18</f>
        <v>2409.8116804760925</v>
      </c>
      <c r="AD7" s="7">
        <f>E7*(1+0.031)^19</f>
        <v>2275.5378745041439</v>
      </c>
      <c r="AE7" s="7">
        <f>F7*(1+0.031)^19</f>
        <v>2484.515842570851</v>
      </c>
      <c r="AF7" s="7">
        <f>E7*(1+0.031)^20</f>
        <v>2346.0795486137727</v>
      </c>
      <c r="AG7" s="7">
        <f>F7*(1+0.031)^20</f>
        <v>2561.5358336905479</v>
      </c>
      <c r="AH7" s="7">
        <f>E7*(1+0.031)^11</f>
        <v>1782.4392877055677</v>
      </c>
      <c r="AI7" s="7">
        <f>F7*(1+0.031)^11</f>
        <v>1946.1326916785281</v>
      </c>
      <c r="AJ7" s="7">
        <v>554</v>
      </c>
      <c r="AK7" s="1">
        <v>654</v>
      </c>
      <c r="AL7" s="8">
        <v>4.0535170000000003</v>
      </c>
      <c r="AM7" s="9">
        <v>2091002000018</v>
      </c>
    </row>
    <row r="8" spans="1:39" x14ac:dyDescent="0.2">
      <c r="A8" s="1">
        <v>6</v>
      </c>
      <c r="B8" s="1" t="s">
        <v>18</v>
      </c>
      <c r="C8" s="6">
        <v>211</v>
      </c>
      <c r="D8" s="7">
        <v>0</v>
      </c>
      <c r="E8" s="7">
        <v>0</v>
      </c>
      <c r="F8" s="7">
        <v>0</v>
      </c>
      <c r="G8" s="7">
        <f>D8*(1+0.03)^8</f>
        <v>0</v>
      </c>
      <c r="H8" s="7">
        <f>D8*(1+0.03)^9</f>
        <v>0</v>
      </c>
      <c r="I8" s="7">
        <f>D8*(1+0.03)^10</f>
        <v>0</v>
      </c>
      <c r="J8" s="7">
        <f>D8*(1+0.03)^11</f>
        <v>0</v>
      </c>
      <c r="K8" s="7">
        <f>D8*(1+0.03)^12</f>
        <v>0</v>
      </c>
      <c r="L8" s="7">
        <f>D8*(1+0.03)^13</f>
        <v>0</v>
      </c>
      <c r="M8" s="7">
        <f>D8*(1+0.03)^14</f>
        <v>0</v>
      </c>
      <c r="N8" s="7">
        <f>D8*(1+0.03)^15</f>
        <v>0</v>
      </c>
      <c r="O8" s="7">
        <f>D8*(1+0.03)^16</f>
        <v>0</v>
      </c>
      <c r="P8" s="7">
        <f>E8*(1+0.031)^12</f>
        <v>0</v>
      </c>
      <c r="Q8" s="7">
        <f>F8*(1+0.031)^12</f>
        <v>0</v>
      </c>
      <c r="R8" s="7">
        <f>E8*(1+0.031)^13</f>
        <v>0</v>
      </c>
      <c r="S8" s="7">
        <f>F8*(1+0.031)^13</f>
        <v>0</v>
      </c>
      <c r="T8" s="7">
        <f>E8*(1+0.031)^14</f>
        <v>0</v>
      </c>
      <c r="U8" s="7">
        <f>F8*(1+0.031)^14</f>
        <v>0</v>
      </c>
      <c r="V8" s="7">
        <f>E8*(1+0.031)^15</f>
        <v>0</v>
      </c>
      <c r="W8" s="7">
        <f>F8*(1+0.031)^15</f>
        <v>0</v>
      </c>
      <c r="X8" s="7">
        <f>E8*(1+0.031)^16</f>
        <v>0</v>
      </c>
      <c r="Y8" s="7">
        <f>F8*(1+0.031)^16</f>
        <v>0</v>
      </c>
      <c r="Z8" s="7">
        <f>E8*(1+0.031)^17</f>
        <v>0</v>
      </c>
      <c r="AA8" s="7">
        <f>F8*(1+0.031)^17</f>
        <v>0</v>
      </c>
      <c r="AB8" s="7">
        <f>E8*(1+0.031)^18</f>
        <v>0</v>
      </c>
      <c r="AC8" s="7">
        <f>F8*(1+0.031)^18</f>
        <v>0</v>
      </c>
      <c r="AD8" s="7">
        <f>E8*(1+0.031)^19</f>
        <v>0</v>
      </c>
      <c r="AE8" s="7">
        <f>F8*(1+0.031)^19</f>
        <v>0</v>
      </c>
      <c r="AF8" s="7">
        <f>E8*(1+0.031)^20</f>
        <v>0</v>
      </c>
      <c r="AG8" s="7">
        <f>F8*(1+0.031)^20</f>
        <v>0</v>
      </c>
      <c r="AH8" s="7">
        <f>E8*(1+0.031)^11</f>
        <v>0</v>
      </c>
      <c r="AI8" s="7">
        <f>F8*(1+0.031)^11</f>
        <v>0</v>
      </c>
      <c r="AJ8" s="7">
        <v>0</v>
      </c>
      <c r="AK8" s="1">
        <v>0</v>
      </c>
      <c r="AL8" s="1">
        <v>0</v>
      </c>
      <c r="AM8" s="9">
        <v>2112003164042</v>
      </c>
    </row>
    <row r="9" spans="1:39" x14ac:dyDescent="0.2">
      <c r="A9" s="1">
        <v>7</v>
      </c>
      <c r="B9" s="1" t="s">
        <v>19</v>
      </c>
      <c r="C9" s="6">
        <v>209</v>
      </c>
      <c r="D9" s="7">
        <v>8</v>
      </c>
      <c r="E9" s="7">
        <v>6</v>
      </c>
      <c r="F9" s="7">
        <v>2</v>
      </c>
      <c r="G9" s="7">
        <f>D9*(1+0.03)^8</f>
        <v>10.134160651100927</v>
      </c>
      <c r="H9" s="7">
        <f>D9*(1+0.03)^9</f>
        <v>10.438185470633956</v>
      </c>
      <c r="I9" s="7">
        <f>D9*(1+0.03)^10</f>
        <v>10.751331034752974</v>
      </c>
      <c r="J9" s="7">
        <f>D9*(1+0.03)^11</f>
        <v>11.073870965795564</v>
      </c>
      <c r="K9" s="7">
        <f>D9*(1+0.03)^12</f>
        <v>11.406087094769429</v>
      </c>
      <c r="L9" s="7">
        <f>D9*(1+0.03)^13</f>
        <v>11.748269707612511</v>
      </c>
      <c r="M9" s="7">
        <f>D9*(1+0.03)^14</f>
        <v>12.100717798840888</v>
      </c>
      <c r="N9" s="7">
        <f>D9*(1+0.03)^15</f>
        <v>12.463739332806115</v>
      </c>
      <c r="O9" s="7">
        <f>D9*(1+0.03)^16</f>
        <v>12.837651512790297</v>
      </c>
      <c r="P9" s="7">
        <f>E9*(1+0.031)^12</f>
        <v>8.6547640767242093</v>
      </c>
      <c r="Q9" s="7">
        <f>F9*(1+0.031)^12</f>
        <v>2.8849213589080698</v>
      </c>
      <c r="R9" s="7">
        <f>E9*(1+0.031)^13</f>
        <v>8.923061763102659</v>
      </c>
      <c r="S9" s="7">
        <f>F9*(1+0.031)^13</f>
        <v>2.9743539210342198</v>
      </c>
      <c r="T9" s="7">
        <f>E9*(1+0.031)^14</f>
        <v>9.1996766777588412</v>
      </c>
      <c r="U9" s="7">
        <f>F9*(1+0.031)^14</f>
        <v>3.0665588925862801</v>
      </c>
      <c r="V9" s="7">
        <f>E9*(1+0.031)^15</f>
        <v>9.4848666547693643</v>
      </c>
      <c r="W9" s="7">
        <f>F9*(1+0.031)^15</f>
        <v>3.1616222182564546</v>
      </c>
      <c r="X9" s="7">
        <f>E9*(1+0.031)^16</f>
        <v>9.7788975210672149</v>
      </c>
      <c r="Y9" s="7">
        <f>F9*(1+0.031)^16</f>
        <v>3.2596325070224048</v>
      </c>
      <c r="Z9" s="7">
        <f>E9*(1+0.031)^17</f>
        <v>10.082043344220297</v>
      </c>
      <c r="AA9" s="7">
        <f>F9*(1+0.031)^17</f>
        <v>3.3606811147400992</v>
      </c>
      <c r="AB9" s="7">
        <f>E9*(1+0.031)^18</f>
        <v>10.394586687891126</v>
      </c>
      <c r="AC9" s="7">
        <f>F9*(1+0.031)^18</f>
        <v>3.4648622292970419</v>
      </c>
      <c r="AD9" s="7">
        <f>E9*(1+0.031)^19</f>
        <v>10.716818875215749</v>
      </c>
      <c r="AE9" s="7">
        <f>F9*(1+0.031)^19</f>
        <v>3.5722729584052497</v>
      </c>
      <c r="AF9" s="7">
        <f>E9*(1+0.031)^20</f>
        <v>11.049040260347438</v>
      </c>
      <c r="AG9" s="7">
        <f>F9*(1+0.031)^20</f>
        <v>3.6830134201158127</v>
      </c>
      <c r="AH9" s="7">
        <f>E9*(1+0.031)^11</f>
        <v>8.3945335370748868</v>
      </c>
      <c r="AI9" s="7">
        <f>F9*(1+0.031)^11</f>
        <v>2.7981778456916291</v>
      </c>
      <c r="AJ9" s="7">
        <v>2</v>
      </c>
      <c r="AK9" s="1">
        <v>1</v>
      </c>
      <c r="AL9" s="8">
        <v>8</v>
      </c>
      <c r="AM9" s="9">
        <v>2091003140010</v>
      </c>
    </row>
    <row r="10" spans="1:39" x14ac:dyDescent="0.2">
      <c r="A10" s="1">
        <v>8</v>
      </c>
      <c r="B10" s="1" t="s">
        <v>20</v>
      </c>
      <c r="C10" s="6">
        <v>209</v>
      </c>
      <c r="D10" s="7">
        <v>723</v>
      </c>
      <c r="E10" s="7">
        <v>355</v>
      </c>
      <c r="F10" s="7">
        <v>368</v>
      </c>
      <c r="G10" s="7">
        <f>D10*(1+0.03)^8</f>
        <v>915.87476884324633</v>
      </c>
      <c r="H10" s="7">
        <f>D10*(1+0.03)^9</f>
        <v>943.3510119085438</v>
      </c>
      <c r="I10" s="7">
        <f>D10*(1+0.03)^10</f>
        <v>971.6515422658</v>
      </c>
      <c r="J10" s="7">
        <f>D10*(1+0.03)^11</f>
        <v>1000.8010885337741</v>
      </c>
      <c r="K10" s="7">
        <f>D10*(1+0.03)^12</f>
        <v>1030.8251211897871</v>
      </c>
      <c r="L10" s="7">
        <f>D10*(1+0.03)^13</f>
        <v>1061.7498748254807</v>
      </c>
      <c r="M10" s="7">
        <f>D10*(1+0.03)^14</f>
        <v>1093.6023710702452</v>
      </c>
      <c r="N10" s="7">
        <f>D10*(1+0.03)^15</f>
        <v>1126.4104422023527</v>
      </c>
      <c r="O10" s="7">
        <f>D10*(1+0.03)^16</f>
        <v>1160.202755468423</v>
      </c>
      <c r="P10" s="7">
        <f>E10*(1+0.031)^12</f>
        <v>512.07354120618243</v>
      </c>
      <c r="Q10" s="7">
        <f>F10*(1+0.031)^12</f>
        <v>530.82553003908481</v>
      </c>
      <c r="R10" s="7">
        <f>E10*(1+0.031)^13</f>
        <v>527.94782098357405</v>
      </c>
      <c r="S10" s="7">
        <f>F10*(1+0.031)^13</f>
        <v>547.2811214702964</v>
      </c>
      <c r="T10" s="7">
        <f>E10*(1+0.031)^14</f>
        <v>544.31420343406467</v>
      </c>
      <c r="U10" s="7">
        <f>F10*(1+0.031)^14</f>
        <v>564.24683623587555</v>
      </c>
      <c r="V10" s="7">
        <f>E10*(1+0.031)^15</f>
        <v>561.18794374052072</v>
      </c>
      <c r="W10" s="7">
        <f>F10*(1+0.031)^15</f>
        <v>581.73848815918768</v>
      </c>
      <c r="X10" s="7">
        <f>E10*(1+0.031)^16</f>
        <v>578.58476999647689</v>
      </c>
      <c r="Y10" s="7">
        <f>F10*(1+0.031)^16</f>
        <v>599.77238129212253</v>
      </c>
      <c r="Z10" s="7">
        <f>E10*(1+0.031)^17</f>
        <v>596.52089786636759</v>
      </c>
      <c r="AA10" s="7">
        <f>F10*(1+0.031)^17</f>
        <v>618.36532511217831</v>
      </c>
      <c r="AB10" s="7">
        <f>E10*(1+0.031)^18</f>
        <v>615.01304570022489</v>
      </c>
      <c r="AC10" s="7">
        <f>F10*(1+0.031)^18</f>
        <v>637.53465019065573</v>
      </c>
      <c r="AD10" s="7">
        <f>E10*(1+0.031)^19</f>
        <v>634.07845011693178</v>
      </c>
      <c r="AE10" s="7">
        <f>F10*(1+0.031)^19</f>
        <v>657.29822434656592</v>
      </c>
      <c r="AF10" s="7">
        <f>E10*(1+0.031)^20</f>
        <v>653.73488207055675</v>
      </c>
      <c r="AG10" s="7">
        <f>F10*(1+0.031)^20</f>
        <v>677.6744693013095</v>
      </c>
      <c r="AH10" s="7">
        <f>E10*(1+0.031)^11</f>
        <v>496.67656761026416</v>
      </c>
      <c r="AI10" s="7">
        <f>F10*(1+0.031)^11</f>
        <v>514.86472360725975</v>
      </c>
      <c r="AJ10" s="7">
        <v>168</v>
      </c>
      <c r="AK10" s="1">
        <v>188</v>
      </c>
      <c r="AL10" s="8">
        <v>3.6329790000000002</v>
      </c>
      <c r="AM10" s="9">
        <v>2091002000007</v>
      </c>
    </row>
    <row r="11" spans="1:39" x14ac:dyDescent="0.2">
      <c r="A11" s="1">
        <v>9</v>
      </c>
      <c r="B11" s="1" t="s">
        <v>21</v>
      </c>
      <c r="C11" s="6">
        <v>209</v>
      </c>
      <c r="D11" s="7">
        <v>24</v>
      </c>
      <c r="E11" s="7">
        <v>12</v>
      </c>
      <c r="F11" s="7">
        <v>12</v>
      </c>
      <c r="G11" s="7">
        <f>D11*(1+0.03)^8</f>
        <v>30.402481953302782</v>
      </c>
      <c r="H11" s="7">
        <f>D11*(1+0.03)^9</f>
        <v>31.314556411901869</v>
      </c>
      <c r="I11" s="7">
        <f>D11*(1+0.03)^10</f>
        <v>32.253993104258925</v>
      </c>
      <c r="J11" s="7">
        <f>D11*(1+0.03)^11</f>
        <v>33.221612897386692</v>
      </c>
      <c r="K11" s="7">
        <f>D11*(1+0.03)^12</f>
        <v>34.218261284308284</v>
      </c>
      <c r="L11" s="7">
        <f>D11*(1+0.03)^13</f>
        <v>35.244809122837538</v>
      </c>
      <c r="M11" s="7">
        <f>D11*(1+0.03)^14</f>
        <v>36.302153396522662</v>
      </c>
      <c r="N11" s="7">
        <f>D11*(1+0.03)^15</f>
        <v>37.391217998418348</v>
      </c>
      <c r="O11" s="7">
        <f>D11*(1+0.03)^16</f>
        <v>38.512954538370892</v>
      </c>
      <c r="P11" s="7">
        <f>E11*(1+0.031)^12</f>
        <v>17.309528153448419</v>
      </c>
      <c r="Q11" s="7">
        <f>F11*(1+0.031)^12</f>
        <v>17.309528153448419</v>
      </c>
      <c r="R11" s="7">
        <f>E11*(1+0.031)^13</f>
        <v>17.846123526205318</v>
      </c>
      <c r="S11" s="7">
        <f>F11*(1+0.031)^13</f>
        <v>17.846123526205318</v>
      </c>
      <c r="T11" s="7">
        <f>E11*(1+0.031)^14</f>
        <v>18.399353355517682</v>
      </c>
      <c r="U11" s="7">
        <f>F11*(1+0.031)^14</f>
        <v>18.399353355517682</v>
      </c>
      <c r="V11" s="7">
        <f>E11*(1+0.031)^15</f>
        <v>18.969733309538729</v>
      </c>
      <c r="W11" s="7">
        <f>F11*(1+0.031)^15</f>
        <v>18.969733309538729</v>
      </c>
      <c r="X11" s="7">
        <f>E11*(1+0.031)^16</f>
        <v>19.55779504213443</v>
      </c>
      <c r="Y11" s="7">
        <f>F11*(1+0.031)^16</f>
        <v>19.55779504213443</v>
      </c>
      <c r="Z11" s="7">
        <f>E11*(1+0.031)^17</f>
        <v>20.164086688440594</v>
      </c>
      <c r="AA11" s="7">
        <f>F11*(1+0.031)^17</f>
        <v>20.164086688440594</v>
      </c>
      <c r="AB11" s="7">
        <f>E11*(1+0.031)^18</f>
        <v>20.789173375782251</v>
      </c>
      <c r="AC11" s="7">
        <f>F11*(1+0.031)^18</f>
        <v>20.789173375782251</v>
      </c>
      <c r="AD11" s="7">
        <f>E11*(1+0.031)^19</f>
        <v>21.433637750431497</v>
      </c>
      <c r="AE11" s="7">
        <f>F11*(1+0.031)^19</f>
        <v>21.433637750431497</v>
      </c>
      <c r="AF11" s="7">
        <f>E11*(1+0.031)^20</f>
        <v>22.098080520694875</v>
      </c>
      <c r="AG11" s="7">
        <f>F11*(1+0.031)^20</f>
        <v>22.098080520694875</v>
      </c>
      <c r="AH11" s="7">
        <f>E11*(1+0.031)^11</f>
        <v>16.789067074149774</v>
      </c>
      <c r="AI11" s="7">
        <f>F11*(1+0.031)^11</f>
        <v>16.789067074149774</v>
      </c>
      <c r="AJ11" s="7">
        <v>7</v>
      </c>
      <c r="AK11" s="1">
        <v>6</v>
      </c>
      <c r="AL11" s="8">
        <v>4</v>
      </c>
      <c r="AM11" s="9">
        <v>2091003162003</v>
      </c>
    </row>
    <row r="12" spans="1:39" x14ac:dyDescent="0.2">
      <c r="A12" s="1">
        <v>10</v>
      </c>
      <c r="B12" s="1" t="s">
        <v>22</v>
      </c>
      <c r="C12" s="6">
        <v>209</v>
      </c>
      <c r="D12" s="7">
        <v>81</v>
      </c>
      <c r="E12" s="7">
        <v>41</v>
      </c>
      <c r="F12" s="7">
        <v>40</v>
      </c>
      <c r="G12" s="7">
        <f>D12*(1+0.03)^8</f>
        <v>102.60837659239689</v>
      </c>
      <c r="H12" s="7">
        <f>D12*(1+0.03)^9</f>
        <v>105.68662789016881</v>
      </c>
      <c r="I12" s="7">
        <f>D12*(1+0.03)^10</f>
        <v>108.85722672687386</v>
      </c>
      <c r="J12" s="7">
        <f>D12*(1+0.03)^11</f>
        <v>112.12294352868008</v>
      </c>
      <c r="K12" s="7">
        <f>D12*(1+0.03)^12</f>
        <v>115.48663183454047</v>
      </c>
      <c r="L12" s="7">
        <f>D12*(1+0.03)^13</f>
        <v>118.95123078957668</v>
      </c>
      <c r="M12" s="7">
        <f>D12*(1+0.03)^14</f>
        <v>122.51976771326399</v>
      </c>
      <c r="N12" s="7">
        <f>D12*(1+0.03)^15</f>
        <v>126.19536074466193</v>
      </c>
      <c r="O12" s="7">
        <f>D12*(1+0.03)^16</f>
        <v>129.98122156700174</v>
      </c>
      <c r="P12" s="7">
        <f>E12*(1+0.031)^12</f>
        <v>59.140887857615432</v>
      </c>
      <c r="Q12" s="7">
        <f>F12*(1+0.031)^12</f>
        <v>57.698427178161396</v>
      </c>
      <c r="R12" s="7">
        <f>E12*(1+0.031)^13</f>
        <v>60.974255381201509</v>
      </c>
      <c r="S12" s="7">
        <f>F12*(1+0.031)^13</f>
        <v>59.487078420684398</v>
      </c>
      <c r="T12" s="7">
        <f>E12*(1+0.031)^14</f>
        <v>62.864457298018742</v>
      </c>
      <c r="U12" s="7">
        <f>F12*(1+0.031)^14</f>
        <v>61.331177851725599</v>
      </c>
      <c r="V12" s="7">
        <f>E12*(1+0.031)^15</f>
        <v>64.813255474257318</v>
      </c>
      <c r="W12" s="7">
        <f>F12*(1+0.031)^15</f>
        <v>63.232444365129091</v>
      </c>
      <c r="X12" s="7">
        <f>E12*(1+0.031)^16</f>
        <v>66.822466393959303</v>
      </c>
      <c r="Y12" s="7">
        <f>F12*(1+0.031)^16</f>
        <v>65.192650140448094</v>
      </c>
      <c r="Z12" s="7">
        <f>E12*(1+0.031)^17</f>
        <v>68.893962852172038</v>
      </c>
      <c r="AA12" s="7">
        <f>F12*(1+0.031)^17</f>
        <v>67.213622294801979</v>
      </c>
      <c r="AB12" s="7">
        <f>E12*(1+0.031)^18</f>
        <v>71.029675700589365</v>
      </c>
      <c r="AC12" s="7">
        <f>F12*(1+0.031)^18</f>
        <v>69.297244585940831</v>
      </c>
      <c r="AD12" s="7">
        <f>E12*(1+0.031)^19</f>
        <v>73.231595647307614</v>
      </c>
      <c r="AE12" s="7">
        <f>F12*(1+0.031)^19</f>
        <v>71.445459168104989</v>
      </c>
      <c r="AF12" s="7">
        <f>E12*(1+0.031)^20</f>
        <v>75.501775112374162</v>
      </c>
      <c r="AG12" s="7">
        <f>F12*(1+0.031)^20</f>
        <v>73.660268402316248</v>
      </c>
      <c r="AH12" s="7">
        <f>E12*(1+0.031)^11</f>
        <v>57.362645836678396</v>
      </c>
      <c r="AI12" s="7">
        <f>F12*(1+0.031)^11</f>
        <v>55.963556913832583</v>
      </c>
      <c r="AJ12" s="7">
        <v>10</v>
      </c>
      <c r="AK12" s="1">
        <v>10</v>
      </c>
      <c r="AL12" s="8">
        <v>7.1</v>
      </c>
      <c r="AM12" s="9">
        <v>2091003199002</v>
      </c>
    </row>
    <row r="13" spans="1:39" x14ac:dyDescent="0.2">
      <c r="A13" s="1">
        <v>11</v>
      </c>
      <c r="B13" s="1" t="s">
        <v>23</v>
      </c>
      <c r="C13" s="6">
        <v>209</v>
      </c>
      <c r="D13" s="7">
        <v>2</v>
      </c>
      <c r="E13" s="7">
        <v>0</v>
      </c>
      <c r="F13" s="7">
        <v>2</v>
      </c>
      <c r="G13" s="7">
        <f>D13*(1+0.03)^8</f>
        <v>2.5335401627752319</v>
      </c>
      <c r="H13" s="7">
        <f>D13*(1+0.03)^9</f>
        <v>2.6095463676584889</v>
      </c>
      <c r="I13" s="7">
        <f>D13*(1+0.03)^10</f>
        <v>2.6878327586882436</v>
      </c>
      <c r="J13" s="7">
        <f>D13*(1+0.03)^11</f>
        <v>2.768467741448891</v>
      </c>
      <c r="K13" s="7">
        <f>D13*(1+0.03)^12</f>
        <v>2.8515217736923573</v>
      </c>
      <c r="L13" s="7">
        <f>D13*(1+0.03)^13</f>
        <v>2.9370674269031278</v>
      </c>
      <c r="M13" s="7">
        <f>D13*(1+0.03)^14</f>
        <v>3.025179449710222</v>
      </c>
      <c r="N13" s="7">
        <f>D13*(1+0.03)^15</f>
        <v>3.1159348332015289</v>
      </c>
      <c r="O13" s="7">
        <f>D13*(1+0.03)^16</f>
        <v>3.2094128781975741</v>
      </c>
      <c r="P13" s="7">
        <f>E13*(1+0.031)^12</f>
        <v>0</v>
      </c>
      <c r="Q13" s="7">
        <f>F13*(1+0.031)^12</f>
        <v>2.8849213589080698</v>
      </c>
      <c r="R13" s="7">
        <f>E13*(1+0.031)^13</f>
        <v>0</v>
      </c>
      <c r="S13" s="7">
        <f>F13*(1+0.031)^13</f>
        <v>2.9743539210342198</v>
      </c>
      <c r="T13" s="7">
        <f>E13*(1+0.031)^14</f>
        <v>0</v>
      </c>
      <c r="U13" s="7">
        <f>F13*(1+0.031)^14</f>
        <v>3.0665588925862801</v>
      </c>
      <c r="V13" s="7">
        <f>E13*(1+0.031)^15</f>
        <v>0</v>
      </c>
      <c r="W13" s="7">
        <f>F13*(1+0.031)^15</f>
        <v>3.1616222182564546</v>
      </c>
      <c r="X13" s="7">
        <f>E13*(1+0.031)^16</f>
        <v>0</v>
      </c>
      <c r="Y13" s="7">
        <f>F13*(1+0.031)^16</f>
        <v>3.2596325070224048</v>
      </c>
      <c r="Z13" s="7">
        <f>E13*(1+0.031)^17</f>
        <v>0</v>
      </c>
      <c r="AA13" s="7">
        <f>F13*(1+0.031)^17</f>
        <v>3.3606811147400992</v>
      </c>
      <c r="AB13" s="7">
        <f>E13*(1+0.031)^18</f>
        <v>0</v>
      </c>
      <c r="AC13" s="7">
        <f>F13*(1+0.031)^18</f>
        <v>3.4648622292970419</v>
      </c>
      <c r="AD13" s="7">
        <f>E13*(1+0.031)^19</f>
        <v>0</v>
      </c>
      <c r="AE13" s="7">
        <f>F13*(1+0.031)^19</f>
        <v>3.5722729584052497</v>
      </c>
      <c r="AF13" s="7">
        <f>E13*(1+0.031)^20</f>
        <v>0</v>
      </c>
      <c r="AG13" s="7">
        <f>F13*(1+0.031)^20</f>
        <v>3.6830134201158127</v>
      </c>
      <c r="AH13" s="7">
        <f>E13*(1+0.031)^11</f>
        <v>0</v>
      </c>
      <c r="AI13" s="7">
        <f>F13*(1+0.031)^11</f>
        <v>2.7981778456916291</v>
      </c>
      <c r="AJ13" s="7">
        <v>1</v>
      </c>
      <c r="AK13" s="1">
        <v>1</v>
      </c>
      <c r="AL13" s="8">
        <v>2</v>
      </c>
      <c r="AM13" s="9">
        <v>2091003250003</v>
      </c>
    </row>
    <row r="14" spans="1:39" x14ac:dyDescent="0.2">
      <c r="A14" s="1">
        <v>12</v>
      </c>
      <c r="B14" s="1" t="s">
        <v>24</v>
      </c>
      <c r="C14" s="6">
        <v>209</v>
      </c>
      <c r="D14" s="7">
        <v>14</v>
      </c>
      <c r="E14" s="7">
        <v>7</v>
      </c>
      <c r="F14" s="7">
        <v>7</v>
      </c>
      <c r="G14" s="7">
        <f>D14*(1+0.03)^8</f>
        <v>17.734781139426623</v>
      </c>
      <c r="H14" s="7">
        <f>D14*(1+0.03)^9</f>
        <v>18.266824573609423</v>
      </c>
      <c r="I14" s="7">
        <f>D14*(1+0.03)^10</f>
        <v>18.814829310817704</v>
      </c>
      <c r="J14" s="7">
        <f>D14*(1+0.03)^11</f>
        <v>19.379274190142237</v>
      </c>
      <c r="K14" s="7">
        <f>D14*(1+0.03)^12</f>
        <v>19.9606524158465</v>
      </c>
      <c r="L14" s="7">
        <f>D14*(1+0.03)^13</f>
        <v>20.559471988321896</v>
      </c>
      <c r="M14" s="7">
        <f>D14*(1+0.03)^14</f>
        <v>21.176256147971554</v>
      </c>
      <c r="N14" s="7">
        <f>D14*(1+0.03)^15</f>
        <v>21.811543832410702</v>
      </c>
      <c r="O14" s="7">
        <f>D14*(1+0.03)^16</f>
        <v>22.465890147383018</v>
      </c>
      <c r="P14" s="7">
        <f>E14*(1+0.031)^12</f>
        <v>10.097224756178244</v>
      </c>
      <c r="Q14" s="7">
        <f>F14*(1+0.031)^12</f>
        <v>10.097224756178244</v>
      </c>
      <c r="R14" s="7">
        <f>E14*(1+0.031)^13</f>
        <v>10.41023872361977</v>
      </c>
      <c r="S14" s="7">
        <f>F14*(1+0.031)^13</f>
        <v>10.41023872361977</v>
      </c>
      <c r="T14" s="7">
        <f>E14*(1+0.031)^14</f>
        <v>10.732956124051981</v>
      </c>
      <c r="U14" s="7">
        <f>F14*(1+0.031)^14</f>
        <v>10.732956124051981</v>
      </c>
      <c r="V14" s="7">
        <f>E14*(1+0.031)^15</f>
        <v>11.065677763897591</v>
      </c>
      <c r="W14" s="7">
        <f>F14*(1+0.031)^15</f>
        <v>11.065677763897591</v>
      </c>
      <c r="X14" s="7">
        <f>E14*(1+0.031)^16</f>
        <v>11.408713774578416</v>
      </c>
      <c r="Y14" s="7">
        <f>F14*(1+0.031)^16</f>
        <v>11.408713774578416</v>
      </c>
      <c r="Z14" s="7">
        <f>E14*(1+0.031)^17</f>
        <v>11.762383901590347</v>
      </c>
      <c r="AA14" s="7">
        <f>F14*(1+0.031)^17</f>
        <v>11.762383901590347</v>
      </c>
      <c r="AB14" s="7">
        <f>E14*(1+0.031)^18</f>
        <v>12.127017802539648</v>
      </c>
      <c r="AC14" s="7">
        <f>F14*(1+0.031)^18</f>
        <v>12.127017802539648</v>
      </c>
      <c r="AD14" s="7">
        <f>E14*(1+0.031)^19</f>
        <v>12.502955354418374</v>
      </c>
      <c r="AE14" s="7">
        <f>F14*(1+0.031)^19</f>
        <v>12.502955354418374</v>
      </c>
      <c r="AF14" s="7">
        <f>E14*(1+0.031)^20</f>
        <v>12.890546970405344</v>
      </c>
      <c r="AG14" s="7">
        <f>F14*(1+0.031)^20</f>
        <v>12.890546970405344</v>
      </c>
      <c r="AH14" s="7">
        <f>E14*(1+0.031)^11</f>
        <v>9.7936224599207016</v>
      </c>
      <c r="AI14" s="7">
        <f>F14*(1+0.031)^11</f>
        <v>9.7936224599207016</v>
      </c>
      <c r="AJ14" s="7">
        <v>1</v>
      </c>
      <c r="AK14" s="1">
        <v>2</v>
      </c>
      <c r="AL14" s="8">
        <v>7</v>
      </c>
      <c r="AM14" s="9">
        <v>2091003251004</v>
      </c>
    </row>
    <row r="15" spans="1:39" x14ac:dyDescent="0.2">
      <c r="A15" s="1">
        <v>13</v>
      </c>
      <c r="B15" s="1" t="s">
        <v>25</v>
      </c>
      <c r="C15" s="6">
        <v>209</v>
      </c>
      <c r="D15" s="7">
        <v>134</v>
      </c>
      <c r="E15" s="7">
        <v>69</v>
      </c>
      <c r="F15" s="7">
        <v>65</v>
      </c>
      <c r="G15" s="7">
        <f>D15*(1+0.03)^8</f>
        <v>169.74719090594053</v>
      </c>
      <c r="H15" s="7">
        <f>D15*(1+0.03)^9</f>
        <v>174.83960663311876</v>
      </c>
      <c r="I15" s="7">
        <f>D15*(1+0.03)^10</f>
        <v>180.08479483211232</v>
      </c>
      <c r="J15" s="7">
        <f>D15*(1+0.03)^11</f>
        <v>185.48733867707568</v>
      </c>
      <c r="K15" s="7">
        <f>D15*(1+0.03)^12</f>
        <v>191.05195883738793</v>
      </c>
      <c r="L15" s="7">
        <f>D15*(1+0.03)^13</f>
        <v>196.78351760250956</v>
      </c>
      <c r="M15" s="7">
        <f>D15*(1+0.03)^14</f>
        <v>202.68702313058486</v>
      </c>
      <c r="N15" s="7">
        <f>D15*(1+0.03)^15</f>
        <v>208.76763382450244</v>
      </c>
      <c r="O15" s="7">
        <f>D15*(1+0.03)^16</f>
        <v>215.03066283923746</v>
      </c>
      <c r="P15" s="7">
        <f>E15*(1+0.031)^12</f>
        <v>99.529786882328409</v>
      </c>
      <c r="Q15" s="7">
        <f>F15*(1+0.031)^12</f>
        <v>93.759944164512262</v>
      </c>
      <c r="R15" s="7">
        <f>E15*(1+0.031)^13</f>
        <v>102.61521027568058</v>
      </c>
      <c r="S15" s="7">
        <f>F15*(1+0.031)^13</f>
        <v>96.666502433612138</v>
      </c>
      <c r="T15" s="7">
        <f>E15*(1+0.031)^14</f>
        <v>105.79628179422666</v>
      </c>
      <c r="U15" s="7">
        <f>F15*(1+0.031)^14</f>
        <v>99.6631640090541</v>
      </c>
      <c r="V15" s="7">
        <f>E15*(1+0.031)^15</f>
        <v>109.07596652984769</v>
      </c>
      <c r="W15" s="7">
        <f>F15*(1+0.031)^15</f>
        <v>102.75272209333478</v>
      </c>
      <c r="X15" s="7">
        <f>E15*(1+0.031)^16</f>
        <v>112.45732149227297</v>
      </c>
      <c r="Y15" s="7">
        <f>F15*(1+0.031)^16</f>
        <v>105.93805647822816</v>
      </c>
      <c r="Z15" s="7">
        <f>E15*(1+0.031)^17</f>
        <v>115.94349845853343</v>
      </c>
      <c r="AA15" s="7">
        <f>F15*(1+0.031)^17</f>
        <v>109.22213622905322</v>
      </c>
      <c r="AB15" s="7">
        <f>E15*(1+0.031)^18</f>
        <v>119.53774691074794</v>
      </c>
      <c r="AC15" s="7">
        <f>F15*(1+0.031)^18</f>
        <v>112.60802245215386</v>
      </c>
      <c r="AD15" s="7">
        <f>E15*(1+0.031)^19</f>
        <v>123.24341706498112</v>
      </c>
      <c r="AE15" s="7">
        <f>F15*(1+0.031)^19</f>
        <v>116.09887114817062</v>
      </c>
      <c r="AF15" s="7">
        <f>E15*(1+0.031)^20</f>
        <v>127.06396299399553</v>
      </c>
      <c r="AG15" s="7">
        <f>F15*(1+0.031)^20</f>
        <v>119.69793615376391</v>
      </c>
      <c r="AH15" s="7">
        <f>E15*(1+0.031)^11</f>
        <v>96.537135676361203</v>
      </c>
      <c r="AI15" s="7">
        <f>F15*(1+0.031)^11</f>
        <v>90.940779984977951</v>
      </c>
      <c r="AJ15" s="7">
        <v>24</v>
      </c>
      <c r="AK15" s="1">
        <v>27</v>
      </c>
      <c r="AL15" s="8">
        <v>4.7777779999999996</v>
      </c>
      <c r="AM15" s="9">
        <v>2091003240012</v>
      </c>
    </row>
    <row r="16" spans="1:39" x14ac:dyDescent="0.2">
      <c r="A16" s="1">
        <v>14</v>
      </c>
      <c r="B16" s="1" t="s">
        <v>26</v>
      </c>
      <c r="C16" s="6">
        <v>209</v>
      </c>
      <c r="D16" s="7">
        <v>9</v>
      </c>
      <c r="E16" s="7">
        <v>6</v>
      </c>
      <c r="F16" s="7">
        <v>3</v>
      </c>
      <c r="G16" s="7">
        <f>D16*(1+0.03)^8</f>
        <v>11.400930732488543</v>
      </c>
      <c r="H16" s="7">
        <f>D16*(1+0.03)^9</f>
        <v>11.7429586544632</v>
      </c>
      <c r="I16" s="7">
        <f>D16*(1+0.03)^10</f>
        <v>12.095247414097097</v>
      </c>
      <c r="J16" s="7">
        <f>D16*(1+0.03)^11</f>
        <v>12.458104836520009</v>
      </c>
      <c r="K16" s="7">
        <f>D16*(1+0.03)^12</f>
        <v>12.831847981615608</v>
      </c>
      <c r="L16" s="7">
        <f>D16*(1+0.03)^13</f>
        <v>13.216803421064075</v>
      </c>
      <c r="M16" s="7">
        <f>D16*(1+0.03)^14</f>
        <v>13.613307523695999</v>
      </c>
      <c r="N16" s="7">
        <f>D16*(1+0.03)^15</f>
        <v>14.02170674940688</v>
      </c>
      <c r="O16" s="7">
        <f>D16*(1+0.03)^16</f>
        <v>14.442357951889084</v>
      </c>
      <c r="P16" s="7">
        <f>E16*(1+0.031)^12</f>
        <v>8.6547640767242093</v>
      </c>
      <c r="Q16" s="7">
        <f>F16*(1+0.031)^12</f>
        <v>4.3273820383621047</v>
      </c>
      <c r="R16" s="7">
        <f>E16*(1+0.031)^13</f>
        <v>8.923061763102659</v>
      </c>
      <c r="S16" s="7">
        <f>F16*(1+0.031)^13</f>
        <v>4.4615308815513295</v>
      </c>
      <c r="T16" s="7">
        <f>E16*(1+0.031)^14</f>
        <v>9.1996766777588412</v>
      </c>
      <c r="U16" s="7">
        <f>F16*(1+0.031)^14</f>
        <v>4.5998383388794206</v>
      </c>
      <c r="V16" s="7">
        <f>E16*(1+0.031)^15</f>
        <v>9.4848666547693643</v>
      </c>
      <c r="W16" s="7">
        <f>F16*(1+0.031)^15</f>
        <v>4.7424333273846822</v>
      </c>
      <c r="X16" s="7">
        <f>E16*(1+0.031)^16</f>
        <v>9.7788975210672149</v>
      </c>
      <c r="Y16" s="7">
        <f>F16*(1+0.031)^16</f>
        <v>4.8894487605336074</v>
      </c>
      <c r="Z16" s="7">
        <f>E16*(1+0.031)^17</f>
        <v>10.082043344220297</v>
      </c>
      <c r="AA16" s="7">
        <f>F16*(1+0.031)^17</f>
        <v>5.0410216721101486</v>
      </c>
      <c r="AB16" s="7">
        <f>E16*(1+0.031)^18</f>
        <v>10.394586687891126</v>
      </c>
      <c r="AC16" s="7">
        <f>F16*(1+0.031)^18</f>
        <v>5.1972933439455629</v>
      </c>
      <c r="AD16" s="7">
        <f>E16*(1+0.031)^19</f>
        <v>10.716818875215749</v>
      </c>
      <c r="AE16" s="7">
        <f>F16*(1+0.031)^19</f>
        <v>5.3584094376078744</v>
      </c>
      <c r="AF16" s="7">
        <f>E16*(1+0.031)^20</f>
        <v>11.049040260347438</v>
      </c>
      <c r="AG16" s="7">
        <f>F16*(1+0.031)^20</f>
        <v>5.5245201301737188</v>
      </c>
      <c r="AH16" s="7">
        <f>E16*(1+0.031)^11</f>
        <v>8.3945335370748868</v>
      </c>
      <c r="AI16" s="7">
        <f>F16*(1+0.031)^11</f>
        <v>4.1972667685374434</v>
      </c>
      <c r="AJ16" s="7">
        <v>3</v>
      </c>
      <c r="AK16" s="1">
        <v>3</v>
      </c>
      <c r="AL16" s="8">
        <v>3</v>
      </c>
      <c r="AM16" s="9">
        <v>2091003160001</v>
      </c>
    </row>
    <row r="17" spans="1:39" x14ac:dyDescent="0.2">
      <c r="A17" s="1">
        <v>15</v>
      </c>
      <c r="B17" s="1" t="s">
        <v>27</v>
      </c>
      <c r="C17" s="6">
        <v>209</v>
      </c>
      <c r="D17" s="7">
        <v>283</v>
      </c>
      <c r="E17" s="7">
        <v>146</v>
      </c>
      <c r="F17" s="7">
        <v>137</v>
      </c>
      <c r="G17" s="7">
        <f>D17*(1+0.03)^8</f>
        <v>358.49593303269529</v>
      </c>
      <c r="H17" s="7">
        <f>D17*(1+0.03)^9</f>
        <v>369.25081102367619</v>
      </c>
      <c r="I17" s="7">
        <f>D17*(1+0.03)^10</f>
        <v>380.32833535438647</v>
      </c>
      <c r="J17" s="7">
        <f>D17*(1+0.03)^11</f>
        <v>391.73818541501805</v>
      </c>
      <c r="K17" s="7">
        <f>D17*(1+0.03)^12</f>
        <v>403.49033097746855</v>
      </c>
      <c r="L17" s="7">
        <f>D17*(1+0.03)^13</f>
        <v>415.59504090679258</v>
      </c>
      <c r="M17" s="7">
        <f>D17*(1+0.03)^14</f>
        <v>428.0628921339964</v>
      </c>
      <c r="N17" s="7">
        <f>D17*(1+0.03)^15</f>
        <v>440.90477889801633</v>
      </c>
      <c r="O17" s="7">
        <f>D17*(1+0.03)^16</f>
        <v>454.13192226495676</v>
      </c>
      <c r="P17" s="7">
        <f>E17*(1+0.031)^12</f>
        <v>210.59925920028908</v>
      </c>
      <c r="Q17" s="7">
        <f>F17*(1+0.031)^12</f>
        <v>197.61711308520279</v>
      </c>
      <c r="R17" s="7">
        <f>E17*(1+0.031)^13</f>
        <v>217.12783623549805</v>
      </c>
      <c r="S17" s="7">
        <f>F17*(1+0.031)^13</f>
        <v>203.74324359084406</v>
      </c>
      <c r="T17" s="7">
        <f>E17*(1+0.031)^14</f>
        <v>223.85879915879846</v>
      </c>
      <c r="U17" s="7">
        <f>F17*(1+0.031)^14</f>
        <v>210.05928414216018</v>
      </c>
      <c r="V17" s="7">
        <f>E17*(1+0.031)^15</f>
        <v>230.7984219327212</v>
      </c>
      <c r="W17" s="7">
        <f>F17*(1+0.031)^15</f>
        <v>216.57112195056715</v>
      </c>
      <c r="X17" s="7">
        <f>E17*(1+0.031)^16</f>
        <v>237.95317301263555</v>
      </c>
      <c r="Y17" s="7">
        <f>F17*(1+0.031)^16</f>
        <v>223.28482673103474</v>
      </c>
      <c r="Z17" s="7">
        <f>E17*(1+0.031)^17</f>
        <v>245.32972137602724</v>
      </c>
      <c r="AA17" s="7">
        <f>F17*(1+0.031)^17</f>
        <v>230.20665635969681</v>
      </c>
      <c r="AB17" s="7">
        <f>E17*(1+0.031)^18</f>
        <v>252.93494273868407</v>
      </c>
      <c r="AC17" s="7">
        <f>F17*(1+0.031)^18</f>
        <v>237.34306270684738</v>
      </c>
      <c r="AD17" s="7">
        <f>E17*(1+0.031)^19</f>
        <v>260.77592596358323</v>
      </c>
      <c r="AE17" s="7">
        <f>F17*(1+0.031)^19</f>
        <v>244.70069765075959</v>
      </c>
      <c r="AF17" s="7">
        <f>E17*(1+0.031)^20</f>
        <v>268.85997966845434</v>
      </c>
      <c r="AG17" s="7">
        <f>F17*(1+0.031)^20</f>
        <v>252.28641927793316</v>
      </c>
      <c r="AH17" s="7">
        <f>E17*(1+0.031)^11</f>
        <v>204.26698273548891</v>
      </c>
      <c r="AI17" s="7">
        <f>F17*(1+0.031)^11</f>
        <v>191.6751824298766</v>
      </c>
      <c r="AJ17" s="7">
        <v>55</v>
      </c>
      <c r="AK17" s="1">
        <v>56</v>
      </c>
      <c r="AL17" s="8">
        <v>5.0535709999999998</v>
      </c>
      <c r="AM17" s="9">
        <v>2091003048003</v>
      </c>
    </row>
    <row r="18" spans="1:39" x14ac:dyDescent="0.2">
      <c r="A18" s="1">
        <v>16</v>
      </c>
      <c r="B18" s="1" t="s">
        <v>28</v>
      </c>
      <c r="C18" s="6">
        <v>209</v>
      </c>
      <c r="D18" s="7">
        <v>159</v>
      </c>
      <c r="E18" s="7">
        <v>73</v>
      </c>
      <c r="F18" s="7">
        <v>86</v>
      </c>
      <c r="G18" s="7">
        <f>D18*(1+0.03)^8</f>
        <v>201.41644294063093</v>
      </c>
      <c r="H18" s="7">
        <f>D18*(1+0.03)^9</f>
        <v>207.45893622884986</v>
      </c>
      <c r="I18" s="7">
        <f>D18*(1+0.03)^10</f>
        <v>213.68270431571537</v>
      </c>
      <c r="J18" s="7">
        <f>D18*(1+0.03)^11</f>
        <v>220.09318544518683</v>
      </c>
      <c r="K18" s="7">
        <f>D18*(1+0.03)^12</f>
        <v>226.69598100854239</v>
      </c>
      <c r="L18" s="7">
        <f>D18*(1+0.03)^13</f>
        <v>233.49686043879865</v>
      </c>
      <c r="M18" s="7">
        <f>D18*(1+0.03)^14</f>
        <v>240.50176625196266</v>
      </c>
      <c r="N18" s="7">
        <f>D18*(1+0.03)^15</f>
        <v>247.71681923952156</v>
      </c>
      <c r="O18" s="7">
        <f>D18*(1+0.03)^16</f>
        <v>255.14832381670715</v>
      </c>
      <c r="P18" s="7">
        <f>E18*(1+0.031)^12</f>
        <v>105.29962960014454</v>
      </c>
      <c r="Q18" s="7">
        <f>F18*(1+0.031)^12</f>
        <v>124.051618433047</v>
      </c>
      <c r="R18" s="7">
        <f>E18*(1+0.031)^13</f>
        <v>108.56391811774903</v>
      </c>
      <c r="S18" s="7">
        <f>F18*(1+0.031)^13</f>
        <v>127.89721860447145</v>
      </c>
      <c r="T18" s="7">
        <f>E18*(1+0.031)^14</f>
        <v>111.92939957939923</v>
      </c>
      <c r="U18" s="7">
        <f>F18*(1+0.031)^14</f>
        <v>131.86203238121004</v>
      </c>
      <c r="V18" s="7">
        <f>E18*(1+0.031)^15</f>
        <v>115.3992109663606</v>
      </c>
      <c r="W18" s="7">
        <f>F18*(1+0.031)^15</f>
        <v>135.94975538502754</v>
      </c>
      <c r="X18" s="7">
        <f>E18*(1+0.031)^16</f>
        <v>118.97658650631777</v>
      </c>
      <c r="Y18" s="7">
        <f>F18*(1+0.031)^16</f>
        <v>140.16419780196341</v>
      </c>
      <c r="Z18" s="7">
        <f>E18*(1+0.031)^17</f>
        <v>122.66486068801362</v>
      </c>
      <c r="AA18" s="7">
        <f>F18*(1+0.031)^17</f>
        <v>144.50928793382425</v>
      </c>
      <c r="AB18" s="7">
        <f>E18*(1+0.031)^18</f>
        <v>126.46747136934204</v>
      </c>
      <c r="AC18" s="7">
        <f>F18*(1+0.031)^18</f>
        <v>148.98907585977281</v>
      </c>
      <c r="AD18" s="7">
        <f>E18*(1+0.031)^19</f>
        <v>130.38796298179162</v>
      </c>
      <c r="AE18" s="7">
        <f>F18*(1+0.031)^19</f>
        <v>153.60773721142573</v>
      </c>
      <c r="AF18" s="7">
        <f>E18*(1+0.031)^20</f>
        <v>134.42998983422717</v>
      </c>
      <c r="AG18" s="7">
        <f>F18*(1+0.031)^20</f>
        <v>158.36957706497995</v>
      </c>
      <c r="AH18" s="7">
        <f>E18*(1+0.031)^11</f>
        <v>102.13349136774445</v>
      </c>
      <c r="AI18" s="7">
        <f>F18*(1+0.031)^11</f>
        <v>120.32164736474004</v>
      </c>
      <c r="AJ18" s="7">
        <v>32</v>
      </c>
      <c r="AK18" s="1">
        <v>36</v>
      </c>
      <c r="AL18" s="8">
        <v>4.3888889999999998</v>
      </c>
      <c r="AM18" s="9">
        <v>2091003161002</v>
      </c>
    </row>
    <row r="19" spans="1:39" x14ac:dyDescent="0.2">
      <c r="A19" s="1">
        <v>17</v>
      </c>
      <c r="B19" s="1" t="s">
        <v>29</v>
      </c>
      <c r="C19" s="6">
        <v>209</v>
      </c>
      <c r="D19" s="7">
        <v>37</v>
      </c>
      <c r="E19" s="7">
        <v>13</v>
      </c>
      <c r="F19" s="7">
        <v>24</v>
      </c>
      <c r="G19" s="7">
        <f>D19*(1+0.03)^8</f>
        <v>46.870493011341793</v>
      </c>
      <c r="H19" s="7">
        <f>D19*(1+0.03)^9</f>
        <v>48.276607801682047</v>
      </c>
      <c r="I19" s="7">
        <f>D19*(1+0.03)^10</f>
        <v>49.724906035732509</v>
      </c>
      <c r="J19" s="7">
        <f>D19*(1+0.03)^11</f>
        <v>51.216653216804481</v>
      </c>
      <c r="K19" s="7">
        <f>D19*(1+0.03)^12</f>
        <v>52.75315281330861</v>
      </c>
      <c r="L19" s="7">
        <f>D19*(1+0.03)^13</f>
        <v>54.335747397707863</v>
      </c>
      <c r="M19" s="7">
        <f>D19*(1+0.03)^14</f>
        <v>55.965819819639108</v>
      </c>
      <c r="N19" s="7">
        <f>D19*(1+0.03)^15</f>
        <v>57.644794414228286</v>
      </c>
      <c r="O19" s="7">
        <f>D19*(1+0.03)^16</f>
        <v>59.374138246655122</v>
      </c>
      <c r="P19" s="7">
        <f>E19*(1+0.031)^12</f>
        <v>18.751988832902455</v>
      </c>
      <c r="Q19" s="7">
        <f>F19*(1+0.031)^12</f>
        <v>34.619056306896837</v>
      </c>
      <c r="R19" s="7">
        <f>E19*(1+0.031)^13</f>
        <v>19.333300486722429</v>
      </c>
      <c r="S19" s="7">
        <f>F19*(1+0.031)^13</f>
        <v>35.692247052410636</v>
      </c>
      <c r="T19" s="7">
        <f>E19*(1+0.031)^14</f>
        <v>19.932632801810822</v>
      </c>
      <c r="U19" s="7">
        <f>F19*(1+0.031)^14</f>
        <v>36.798706711035365</v>
      </c>
      <c r="V19" s="7">
        <f>E19*(1+0.031)^15</f>
        <v>20.550544418666956</v>
      </c>
      <c r="W19" s="7">
        <f>F19*(1+0.031)^15</f>
        <v>37.939466619077457</v>
      </c>
      <c r="X19" s="7">
        <f>E19*(1+0.031)^16</f>
        <v>21.187611295645631</v>
      </c>
      <c r="Y19" s="7">
        <f>F19*(1+0.031)^16</f>
        <v>39.11559008426886</v>
      </c>
      <c r="Z19" s="7">
        <f>E19*(1+0.031)^17</f>
        <v>21.844427245810646</v>
      </c>
      <c r="AA19" s="7">
        <f>F19*(1+0.031)^17</f>
        <v>40.328173376881189</v>
      </c>
      <c r="AB19" s="7">
        <f>E19*(1+0.031)^18</f>
        <v>22.521604490430772</v>
      </c>
      <c r="AC19" s="7">
        <f>F19*(1+0.031)^18</f>
        <v>41.578346751564503</v>
      </c>
      <c r="AD19" s="7">
        <f>E19*(1+0.031)^19</f>
        <v>23.219774229634123</v>
      </c>
      <c r="AE19" s="7">
        <f>F19*(1+0.031)^19</f>
        <v>42.867275500862995</v>
      </c>
      <c r="AF19" s="7">
        <f>E19*(1+0.031)^20</f>
        <v>23.939587230752782</v>
      </c>
      <c r="AG19" s="7">
        <f>F19*(1+0.031)^20</f>
        <v>44.19616104138975</v>
      </c>
      <c r="AH19" s="7">
        <f>E19*(1+0.031)^11</f>
        <v>18.18815599699559</v>
      </c>
      <c r="AI19" s="7">
        <f>F19*(1+0.031)^11</f>
        <v>33.578134148299547</v>
      </c>
      <c r="AJ19" s="7">
        <v>13</v>
      </c>
      <c r="AK19" s="1">
        <v>12</v>
      </c>
      <c r="AL19" s="8">
        <v>3</v>
      </c>
      <c r="AM19" s="9">
        <v>2091003193002</v>
      </c>
    </row>
    <row r="20" spans="1:39" x14ac:dyDescent="0.2">
      <c r="A20" s="1">
        <v>18</v>
      </c>
      <c r="B20" s="1" t="s">
        <v>30</v>
      </c>
      <c r="C20" s="6">
        <v>209</v>
      </c>
      <c r="D20" s="7">
        <v>1288</v>
      </c>
      <c r="E20" s="7">
        <v>613</v>
      </c>
      <c r="F20" s="7">
        <v>675</v>
      </c>
      <c r="G20" s="7">
        <f>D20*(1+0.03)^8</f>
        <v>1631.5998648272493</v>
      </c>
      <c r="H20" s="7">
        <f>D20*(1+0.03)^9</f>
        <v>1680.5478607720668</v>
      </c>
      <c r="I20" s="7">
        <f>D20*(1+0.03)^10</f>
        <v>1730.9642965952289</v>
      </c>
      <c r="J20" s="7">
        <f>D20*(1+0.03)^11</f>
        <v>1782.8932254930858</v>
      </c>
      <c r="K20" s="7">
        <f>D20*(1+0.03)^12</f>
        <v>1836.3800222578782</v>
      </c>
      <c r="L20" s="7">
        <f>D20*(1+0.03)^13</f>
        <v>1891.4714229256144</v>
      </c>
      <c r="M20" s="7">
        <f>D20*(1+0.03)^14</f>
        <v>1948.215565613383</v>
      </c>
      <c r="N20" s="7">
        <f>D20*(1+0.03)^15</f>
        <v>2006.6620325817846</v>
      </c>
      <c r="O20" s="7">
        <f>D20*(1+0.03)^16</f>
        <v>2066.8618935592376</v>
      </c>
      <c r="P20" s="7">
        <f>E20*(1+0.031)^12</f>
        <v>884.22839650532342</v>
      </c>
      <c r="Q20" s="7">
        <f>F20*(1+0.031)^12</f>
        <v>973.66095863147359</v>
      </c>
      <c r="R20" s="7">
        <f>E20*(1+0.031)^13</f>
        <v>911.63947679698833</v>
      </c>
      <c r="S20" s="7">
        <f>F20*(1+0.031)^13</f>
        <v>1003.8444483490492</v>
      </c>
      <c r="T20" s="7">
        <f>E20*(1+0.031)^14</f>
        <v>939.90030057769491</v>
      </c>
      <c r="U20" s="7">
        <f>F20*(1+0.031)^14</f>
        <v>1034.9636262478696</v>
      </c>
      <c r="V20" s="7">
        <f>E20*(1+0.031)^15</f>
        <v>969.03720989560338</v>
      </c>
      <c r="W20" s="7">
        <f>F20*(1+0.031)^15</f>
        <v>1067.0474986615534</v>
      </c>
      <c r="X20" s="7">
        <f>E20*(1+0.031)^16</f>
        <v>999.07736340236704</v>
      </c>
      <c r="Y20" s="7">
        <f>F20*(1+0.031)^16</f>
        <v>1100.1259711200616</v>
      </c>
      <c r="Z20" s="7">
        <f>E20*(1+0.031)^17</f>
        <v>1030.0487616678404</v>
      </c>
      <c r="AA20" s="7">
        <f>F20*(1+0.031)^17</f>
        <v>1134.2298762247835</v>
      </c>
      <c r="AB20" s="7">
        <f>E20*(1+0.031)^18</f>
        <v>1061.9802732795433</v>
      </c>
      <c r="AC20" s="7">
        <f>F20*(1+0.031)^18</f>
        <v>1169.3910023877515</v>
      </c>
      <c r="AD20" s="7">
        <f>E20*(1+0.031)^19</f>
        <v>1094.9016617512091</v>
      </c>
      <c r="AE20" s="7">
        <f>F20*(1+0.031)^19</f>
        <v>1205.6421234617717</v>
      </c>
      <c r="AF20" s="7">
        <f>E20*(1+0.031)^20</f>
        <v>1128.8436132654965</v>
      </c>
      <c r="AG20" s="7">
        <f>F20*(1+0.031)^20</f>
        <v>1243.0170292890868</v>
      </c>
      <c r="AH20" s="7">
        <f>E20*(1+0.031)^11</f>
        <v>857.64150970448429</v>
      </c>
      <c r="AI20" s="7">
        <f>F20*(1+0.031)^11</f>
        <v>944.38502292092483</v>
      </c>
      <c r="AJ20" s="7">
        <v>235</v>
      </c>
      <c r="AK20" s="1">
        <v>269</v>
      </c>
      <c r="AL20" s="8">
        <v>4.7026019999999997</v>
      </c>
      <c r="AM20" s="9">
        <v>2091002000017</v>
      </c>
    </row>
    <row r="21" spans="1:39" x14ac:dyDescent="0.2">
      <c r="A21" s="1">
        <v>19</v>
      </c>
      <c r="B21" s="1" t="s">
        <v>31</v>
      </c>
      <c r="C21" s="6">
        <v>209</v>
      </c>
      <c r="D21" s="7">
        <v>215</v>
      </c>
      <c r="E21" s="7">
        <v>111</v>
      </c>
      <c r="F21" s="7">
        <v>104</v>
      </c>
      <c r="G21" s="7">
        <f>D21*(1+0.03)^8</f>
        <v>272.35556749833745</v>
      </c>
      <c r="H21" s="7">
        <f>D21*(1+0.03)^9</f>
        <v>280.52623452328754</v>
      </c>
      <c r="I21" s="7">
        <f>D21*(1+0.03)^10</f>
        <v>288.9420215589862</v>
      </c>
      <c r="J21" s="7">
        <f>D21*(1+0.03)^11</f>
        <v>297.61028220575577</v>
      </c>
      <c r="K21" s="7">
        <f>D21*(1+0.03)^12</f>
        <v>306.53859067192843</v>
      </c>
      <c r="L21" s="7">
        <f>D21*(1+0.03)^13</f>
        <v>315.73474839208626</v>
      </c>
      <c r="M21" s="7">
        <f>D21*(1+0.03)^14</f>
        <v>325.20679084384886</v>
      </c>
      <c r="N21" s="7">
        <f>D21*(1+0.03)^15</f>
        <v>334.96299456916438</v>
      </c>
      <c r="O21" s="7">
        <f>D21*(1+0.03)^16</f>
        <v>345.01188440623923</v>
      </c>
      <c r="P21" s="7">
        <f>E21*(1+0.031)^12</f>
        <v>160.11313541939788</v>
      </c>
      <c r="Q21" s="7">
        <f>F21*(1+0.031)^12</f>
        <v>150.01591066321964</v>
      </c>
      <c r="R21" s="7">
        <f>E21*(1+0.031)^13</f>
        <v>165.07664261739919</v>
      </c>
      <c r="S21" s="7">
        <f>F21*(1+0.031)^13</f>
        <v>154.66640389377943</v>
      </c>
      <c r="T21" s="7">
        <f>E21*(1+0.031)^14</f>
        <v>170.19401853853856</v>
      </c>
      <c r="U21" s="7">
        <f>F21*(1+0.031)^14</f>
        <v>159.46106241448658</v>
      </c>
      <c r="V21" s="7">
        <f>E21*(1+0.031)^15</f>
        <v>175.47003311323323</v>
      </c>
      <c r="W21" s="7">
        <f>F21*(1+0.031)^15</f>
        <v>164.40435534933565</v>
      </c>
      <c r="X21" s="7">
        <f>E21*(1+0.031)^16</f>
        <v>180.90960413974346</v>
      </c>
      <c r="Y21" s="7">
        <f>F21*(1+0.031)^16</f>
        <v>169.50089036516505</v>
      </c>
      <c r="Z21" s="7">
        <f>E21*(1+0.031)^17</f>
        <v>186.51780186807551</v>
      </c>
      <c r="AA21" s="7">
        <f>F21*(1+0.031)^17</f>
        <v>174.75541796648517</v>
      </c>
      <c r="AB21" s="7">
        <f>E21*(1+0.031)^18</f>
        <v>192.29985372598583</v>
      </c>
      <c r="AC21" s="7">
        <f>F21*(1+0.031)^18</f>
        <v>180.17283592344617</v>
      </c>
      <c r="AD21" s="7">
        <f>E21*(1+0.031)^19</f>
        <v>198.26114919149137</v>
      </c>
      <c r="AE21" s="7">
        <f>F21*(1+0.031)^19</f>
        <v>185.75819383707298</v>
      </c>
      <c r="AF21" s="7">
        <f>E21*(1+0.031)^20</f>
        <v>204.40724481642761</v>
      </c>
      <c r="AG21" s="7">
        <f>F21*(1+0.031)^20</f>
        <v>191.51669784602225</v>
      </c>
      <c r="AH21" s="7">
        <f>E21*(1+0.031)^11</f>
        <v>155.29887043588542</v>
      </c>
      <c r="AI21" s="7">
        <f>F21*(1+0.031)^11</f>
        <v>145.50524797596472</v>
      </c>
      <c r="AJ21" s="7">
        <v>44</v>
      </c>
      <c r="AK21" s="1">
        <v>44</v>
      </c>
      <c r="AL21" s="8">
        <v>4.8863640000000004</v>
      </c>
      <c r="AM21" s="9">
        <v>2091003148001</v>
      </c>
    </row>
    <row r="22" spans="1:39" x14ac:dyDescent="0.2">
      <c r="A22" s="1">
        <v>20</v>
      </c>
      <c r="B22" s="1" t="s">
        <v>32</v>
      </c>
      <c r="C22" s="6">
        <v>209</v>
      </c>
      <c r="D22" s="7">
        <v>0</v>
      </c>
      <c r="E22" s="7">
        <v>0</v>
      </c>
      <c r="F22" s="7">
        <v>0</v>
      </c>
      <c r="G22" s="7">
        <f>D22*(1+0.03)^8</f>
        <v>0</v>
      </c>
      <c r="H22" s="7">
        <f>D22*(1+0.03)^9</f>
        <v>0</v>
      </c>
      <c r="I22" s="7">
        <f>D22*(1+0.03)^10</f>
        <v>0</v>
      </c>
      <c r="J22" s="7">
        <f>D22*(1+0.03)^11</f>
        <v>0</v>
      </c>
      <c r="K22" s="7">
        <f>D22*(1+0.03)^12</f>
        <v>0</v>
      </c>
      <c r="L22" s="7">
        <f>D22*(1+0.03)^13</f>
        <v>0</v>
      </c>
      <c r="M22" s="7">
        <f>D22*(1+0.03)^14</f>
        <v>0</v>
      </c>
      <c r="N22" s="7">
        <f>D22*(1+0.03)^15</f>
        <v>0</v>
      </c>
      <c r="O22" s="7">
        <f>D22*(1+0.03)^16</f>
        <v>0</v>
      </c>
      <c r="P22" s="7">
        <f>E22*(1+0.031)^12</f>
        <v>0</v>
      </c>
      <c r="Q22" s="7">
        <f>F22*(1+0.031)^12</f>
        <v>0</v>
      </c>
      <c r="R22" s="7">
        <f>E22*(1+0.031)^13</f>
        <v>0</v>
      </c>
      <c r="S22" s="7">
        <f>F22*(1+0.031)^13</f>
        <v>0</v>
      </c>
      <c r="T22" s="7">
        <f>E22*(1+0.031)^14</f>
        <v>0</v>
      </c>
      <c r="U22" s="7">
        <f>F22*(1+0.031)^14</f>
        <v>0</v>
      </c>
      <c r="V22" s="7">
        <f>E22*(1+0.031)^15</f>
        <v>0</v>
      </c>
      <c r="W22" s="7">
        <f>F22*(1+0.031)^15</f>
        <v>0</v>
      </c>
      <c r="X22" s="7">
        <f>E22*(1+0.031)^16</f>
        <v>0</v>
      </c>
      <c r="Y22" s="7">
        <f>F22*(1+0.031)^16</f>
        <v>0</v>
      </c>
      <c r="Z22" s="7">
        <f>E22*(1+0.031)^17</f>
        <v>0</v>
      </c>
      <c r="AA22" s="7">
        <f>F22*(1+0.031)^17</f>
        <v>0</v>
      </c>
      <c r="AB22" s="7">
        <f>E22*(1+0.031)^18</f>
        <v>0</v>
      </c>
      <c r="AC22" s="7">
        <f>F22*(1+0.031)^18</f>
        <v>0</v>
      </c>
      <c r="AD22" s="7">
        <f>E22*(1+0.031)^19</f>
        <v>0</v>
      </c>
      <c r="AE22" s="7">
        <f>F22*(1+0.031)^19</f>
        <v>0</v>
      </c>
      <c r="AF22" s="7">
        <f>E22*(1+0.031)^20</f>
        <v>0</v>
      </c>
      <c r="AG22" s="7">
        <f>F22*(1+0.031)^20</f>
        <v>0</v>
      </c>
      <c r="AH22" s="7">
        <f>E22*(1+0.031)^11</f>
        <v>0</v>
      </c>
      <c r="AI22" s="7">
        <f>F22*(1+0.031)^11</f>
        <v>0</v>
      </c>
      <c r="AJ22" s="7">
        <v>0</v>
      </c>
      <c r="AK22" s="1">
        <v>0</v>
      </c>
      <c r="AL22" s="1">
        <v>0</v>
      </c>
      <c r="AM22" s="9">
        <v>2091003235010</v>
      </c>
    </row>
    <row r="23" spans="1:39" x14ac:dyDescent="0.2">
      <c r="A23" s="1">
        <v>21</v>
      </c>
      <c r="B23" s="1" t="s">
        <v>33</v>
      </c>
      <c r="C23" s="6">
        <v>209</v>
      </c>
      <c r="D23" s="7">
        <v>84</v>
      </c>
      <c r="E23" s="7">
        <v>42</v>
      </c>
      <c r="F23" s="7">
        <v>42</v>
      </c>
      <c r="G23" s="7">
        <f>D23*(1+0.03)^8</f>
        <v>106.40868683655974</v>
      </c>
      <c r="H23" s="7">
        <f>D23*(1+0.03)^9</f>
        <v>109.60094744165653</v>
      </c>
      <c r="I23" s="7">
        <f>D23*(1+0.03)^10</f>
        <v>112.88897586490623</v>
      </c>
      <c r="J23" s="7">
        <f>D23*(1+0.03)^11</f>
        <v>116.27564514085341</v>
      </c>
      <c r="K23" s="7">
        <f>D23*(1+0.03)^12</f>
        <v>119.76391449507901</v>
      </c>
      <c r="L23" s="7">
        <f>D23*(1+0.03)^13</f>
        <v>123.35683192993137</v>
      </c>
      <c r="M23" s="7">
        <f>D23*(1+0.03)^14</f>
        <v>127.05753688782933</v>
      </c>
      <c r="N23" s="7">
        <f>D23*(1+0.03)^15</f>
        <v>130.86926299446421</v>
      </c>
      <c r="O23" s="7">
        <f>D23*(1+0.03)^16</f>
        <v>134.79534088429813</v>
      </c>
      <c r="P23" s="7">
        <f>E23*(1+0.031)^12</f>
        <v>60.583348537069469</v>
      </c>
      <c r="Q23" s="7">
        <f>F23*(1+0.031)^12</f>
        <v>60.583348537069469</v>
      </c>
      <c r="R23" s="7">
        <f>E23*(1+0.031)^13</f>
        <v>62.461432341718613</v>
      </c>
      <c r="S23" s="7">
        <f>F23*(1+0.031)^13</f>
        <v>62.461432341718613</v>
      </c>
      <c r="T23" s="7">
        <f>E23*(1+0.031)^14</f>
        <v>64.397736744311885</v>
      </c>
      <c r="U23" s="7">
        <f>F23*(1+0.031)^14</f>
        <v>64.397736744311885</v>
      </c>
      <c r="V23" s="7">
        <f>E23*(1+0.031)^15</f>
        <v>66.394066583385552</v>
      </c>
      <c r="W23" s="7">
        <f>F23*(1+0.031)^15</f>
        <v>66.394066583385552</v>
      </c>
      <c r="X23" s="7">
        <f>E23*(1+0.031)^16</f>
        <v>68.452282647470497</v>
      </c>
      <c r="Y23" s="7">
        <f>F23*(1+0.031)^16</f>
        <v>68.452282647470497</v>
      </c>
      <c r="Z23" s="7">
        <f>E23*(1+0.031)^17</f>
        <v>70.574303409542082</v>
      </c>
      <c r="AA23" s="7">
        <f>F23*(1+0.031)^17</f>
        <v>70.574303409542082</v>
      </c>
      <c r="AB23" s="7">
        <f>E23*(1+0.031)^18</f>
        <v>72.762106815237885</v>
      </c>
      <c r="AC23" s="7">
        <f>F23*(1+0.031)^18</f>
        <v>72.762106815237885</v>
      </c>
      <c r="AD23" s="7">
        <f>E23*(1+0.031)^19</f>
        <v>75.017732126510239</v>
      </c>
      <c r="AE23" s="7">
        <f>F23*(1+0.031)^19</f>
        <v>75.017732126510239</v>
      </c>
      <c r="AF23" s="7">
        <f>E23*(1+0.031)^20</f>
        <v>77.343281822432061</v>
      </c>
      <c r="AG23" s="7">
        <f>F23*(1+0.031)^20</f>
        <v>77.343281822432061</v>
      </c>
      <c r="AH23" s="7">
        <f>E23*(1+0.031)^11</f>
        <v>58.761734759524209</v>
      </c>
      <c r="AI23" s="7">
        <f>F23*(1+0.031)^11</f>
        <v>58.761734759524209</v>
      </c>
      <c r="AJ23" s="7">
        <v>18</v>
      </c>
      <c r="AK23" s="1">
        <v>18</v>
      </c>
      <c r="AL23" s="8">
        <v>4.6666670000000003</v>
      </c>
      <c r="AM23" s="9">
        <v>2091003235002</v>
      </c>
    </row>
    <row r="24" spans="1:39" x14ac:dyDescent="0.2">
      <c r="A24" s="1">
        <v>22</v>
      </c>
      <c r="B24" s="1" t="s">
        <v>34</v>
      </c>
      <c r="C24" s="6">
        <v>209</v>
      </c>
      <c r="D24" s="7">
        <v>49</v>
      </c>
      <c r="E24" s="7">
        <v>24</v>
      </c>
      <c r="F24" s="7">
        <v>25</v>
      </c>
      <c r="G24" s="7">
        <f>D24*(1+0.03)^8</f>
        <v>62.071733987993184</v>
      </c>
      <c r="H24" s="7">
        <f>D24*(1+0.03)^9</f>
        <v>63.933886007632978</v>
      </c>
      <c r="I24" s="7">
        <f>D24*(1+0.03)^10</f>
        <v>65.851902587861971</v>
      </c>
      <c r="J24" s="7">
        <f>D24*(1+0.03)^11</f>
        <v>67.827459665497827</v>
      </c>
      <c r="K24" s="7">
        <f>D24*(1+0.03)^12</f>
        <v>69.862283455462759</v>
      </c>
      <c r="L24" s="7">
        <f>D24*(1+0.03)^13</f>
        <v>71.958151959126639</v>
      </c>
      <c r="M24" s="7">
        <f>D24*(1+0.03)^14</f>
        <v>74.116896517900443</v>
      </c>
      <c r="N24" s="7">
        <f>D24*(1+0.03)^15</f>
        <v>76.340403413437457</v>
      </c>
      <c r="O24" s="7">
        <f>D24*(1+0.03)^16</f>
        <v>78.63061551584056</v>
      </c>
      <c r="P24" s="7">
        <f>E24*(1+0.031)^12</f>
        <v>34.619056306896837</v>
      </c>
      <c r="Q24" s="7">
        <f>F24*(1+0.031)^12</f>
        <v>36.061516986350874</v>
      </c>
      <c r="R24" s="7">
        <f>E24*(1+0.031)^13</f>
        <v>35.692247052410636</v>
      </c>
      <c r="S24" s="7">
        <f>F24*(1+0.031)^13</f>
        <v>37.179424012927747</v>
      </c>
      <c r="T24" s="7">
        <f>E24*(1+0.031)^14</f>
        <v>36.798706711035365</v>
      </c>
      <c r="U24" s="7">
        <f>F24*(1+0.031)^14</f>
        <v>38.331986157328501</v>
      </c>
      <c r="V24" s="7">
        <f>E24*(1+0.031)^15</f>
        <v>37.939466619077457</v>
      </c>
      <c r="W24" s="7">
        <f>F24*(1+0.031)^15</f>
        <v>39.520277728205684</v>
      </c>
      <c r="X24" s="7">
        <f>E24*(1+0.031)^16</f>
        <v>39.11559008426886</v>
      </c>
      <c r="Y24" s="7">
        <f>F24*(1+0.031)^16</f>
        <v>40.745406337780061</v>
      </c>
      <c r="Z24" s="7">
        <f>E24*(1+0.031)^17</f>
        <v>40.328173376881189</v>
      </c>
      <c r="AA24" s="7">
        <f>F24*(1+0.031)^17</f>
        <v>42.008513934251241</v>
      </c>
      <c r="AB24" s="7">
        <f>E24*(1+0.031)^18</f>
        <v>41.578346751564503</v>
      </c>
      <c r="AC24" s="7">
        <f>F24*(1+0.031)^18</f>
        <v>43.310777866213023</v>
      </c>
      <c r="AD24" s="7">
        <f>E24*(1+0.031)^19</f>
        <v>42.867275500862995</v>
      </c>
      <c r="AE24" s="7">
        <f>F24*(1+0.031)^19</f>
        <v>44.65341198006562</v>
      </c>
      <c r="AF24" s="7">
        <f>E24*(1+0.031)^20</f>
        <v>44.19616104138975</v>
      </c>
      <c r="AG24" s="7">
        <f>F24*(1+0.031)^20</f>
        <v>46.037667751447657</v>
      </c>
      <c r="AH24" s="7">
        <f>E24*(1+0.031)^11</f>
        <v>33.578134148299547</v>
      </c>
      <c r="AI24" s="7">
        <f>F24*(1+0.031)^11</f>
        <v>34.97722307114536</v>
      </c>
      <c r="AJ24" s="7">
        <v>9</v>
      </c>
      <c r="AK24" s="1">
        <v>12</v>
      </c>
      <c r="AL24" s="8">
        <v>4.0833329999999997</v>
      </c>
      <c r="AM24" s="9">
        <v>2091003235003</v>
      </c>
    </row>
    <row r="25" spans="1:39" x14ac:dyDescent="0.2">
      <c r="A25" s="1">
        <v>23</v>
      </c>
      <c r="B25" s="1" t="s">
        <v>35</v>
      </c>
      <c r="C25" s="6">
        <v>209</v>
      </c>
      <c r="D25" s="7">
        <v>13</v>
      </c>
      <c r="E25" s="7">
        <v>5</v>
      </c>
      <c r="F25" s="7">
        <v>8</v>
      </c>
      <c r="G25" s="7">
        <f>D25*(1+0.03)^8</f>
        <v>16.468011058039007</v>
      </c>
      <c r="H25" s="7">
        <f>D25*(1+0.03)^9</f>
        <v>16.962051389780179</v>
      </c>
      <c r="I25" s="7">
        <f>D25*(1+0.03)^10</f>
        <v>17.470912931473585</v>
      </c>
      <c r="J25" s="7">
        <f>D25*(1+0.03)^11</f>
        <v>17.995040319417789</v>
      </c>
      <c r="K25" s="7">
        <f>D25*(1+0.03)^12</f>
        <v>18.534891529000323</v>
      </c>
      <c r="L25" s="7">
        <f>D25*(1+0.03)^13</f>
        <v>19.090938274870332</v>
      </c>
      <c r="M25" s="7">
        <f>D25*(1+0.03)^14</f>
        <v>19.663666423116442</v>
      </c>
      <c r="N25" s="7">
        <f>D25*(1+0.03)^15</f>
        <v>20.253576415809938</v>
      </c>
      <c r="O25" s="7">
        <f>D25*(1+0.03)^16</f>
        <v>20.861183708284234</v>
      </c>
      <c r="P25" s="7">
        <f>E25*(1+0.031)^12</f>
        <v>7.2123033972701744</v>
      </c>
      <c r="Q25" s="7">
        <f>F25*(1+0.031)^12</f>
        <v>11.539685435632279</v>
      </c>
      <c r="R25" s="7">
        <f>E25*(1+0.031)^13</f>
        <v>7.4358848025855497</v>
      </c>
      <c r="S25" s="7">
        <f>F25*(1+0.031)^13</f>
        <v>11.897415684136879</v>
      </c>
      <c r="T25" s="7">
        <f>E25*(1+0.031)^14</f>
        <v>7.6663972314656998</v>
      </c>
      <c r="U25" s="7">
        <f>F25*(1+0.031)^14</f>
        <v>12.26623557034512</v>
      </c>
      <c r="V25" s="7">
        <f>E25*(1+0.031)^15</f>
        <v>7.9040555456411363</v>
      </c>
      <c r="W25" s="7">
        <f>F25*(1+0.031)^15</f>
        <v>12.646488873025818</v>
      </c>
      <c r="X25" s="7">
        <f>E25*(1+0.031)^16</f>
        <v>8.1490812675560118</v>
      </c>
      <c r="Y25" s="7">
        <f>F25*(1+0.031)^16</f>
        <v>13.038530028089619</v>
      </c>
      <c r="Z25" s="7">
        <f>E25*(1+0.031)^17</f>
        <v>8.4017027868502474</v>
      </c>
      <c r="AA25" s="7">
        <f>F25*(1+0.031)^17</f>
        <v>13.442724458960397</v>
      </c>
      <c r="AB25" s="7">
        <f>E25*(1+0.031)^18</f>
        <v>8.6621555732426039</v>
      </c>
      <c r="AC25" s="7">
        <f>F25*(1+0.031)^18</f>
        <v>13.859448917188168</v>
      </c>
      <c r="AD25" s="7">
        <f>E25*(1+0.031)^19</f>
        <v>8.9306823960131236</v>
      </c>
      <c r="AE25" s="7">
        <f>F25*(1+0.031)^19</f>
        <v>14.289091833620999</v>
      </c>
      <c r="AF25" s="7">
        <f>E25*(1+0.031)^20</f>
        <v>9.207533550289531</v>
      </c>
      <c r="AG25" s="7">
        <f>F25*(1+0.031)^20</f>
        <v>14.732053680463251</v>
      </c>
      <c r="AH25" s="7">
        <f>E25*(1+0.031)^11</f>
        <v>6.9954446142290729</v>
      </c>
      <c r="AI25" s="7">
        <f>F25*(1+0.031)^11</f>
        <v>11.192711382766516</v>
      </c>
      <c r="AJ25" s="7">
        <v>1</v>
      </c>
      <c r="AK25" s="1">
        <v>1</v>
      </c>
      <c r="AL25" s="8">
        <v>3</v>
      </c>
      <c r="AM25" s="9">
        <v>2091003210003</v>
      </c>
    </row>
    <row r="26" spans="1:39" x14ac:dyDescent="0.2">
      <c r="A26" s="1">
        <v>24</v>
      </c>
      <c r="B26" s="1" t="s">
        <v>36</v>
      </c>
      <c r="C26" s="6">
        <v>209</v>
      </c>
      <c r="D26" s="7">
        <v>1117</v>
      </c>
      <c r="E26" s="7">
        <v>532</v>
      </c>
      <c r="F26" s="7">
        <v>585</v>
      </c>
      <c r="G26" s="7">
        <f>D26*(1+0.03)^8</f>
        <v>1414.9821809099669</v>
      </c>
      <c r="H26" s="7">
        <f>D26*(1+0.03)^9</f>
        <v>1457.4316463372661</v>
      </c>
      <c r="I26" s="7">
        <f>D26*(1+0.03)^10</f>
        <v>1501.154595727384</v>
      </c>
      <c r="J26" s="7">
        <f>D26*(1+0.03)^11</f>
        <v>1546.1892335992056</v>
      </c>
      <c r="K26" s="7">
        <f>D26*(1+0.03)^12</f>
        <v>1592.5749106071814</v>
      </c>
      <c r="L26" s="7">
        <f>D26*(1+0.03)^13</f>
        <v>1640.3521579253968</v>
      </c>
      <c r="M26" s="7">
        <f>D26*(1+0.03)^14</f>
        <v>1689.5627226631591</v>
      </c>
      <c r="N26" s="7">
        <f>D26*(1+0.03)^15</f>
        <v>1740.2496043430538</v>
      </c>
      <c r="O26" s="7">
        <f>D26*(1+0.03)^16</f>
        <v>1792.4570924733453</v>
      </c>
      <c r="P26" s="7">
        <f>E26*(1+0.031)^12</f>
        <v>767.38908146954657</v>
      </c>
      <c r="Q26" s="7">
        <f>F26*(1+0.031)^12</f>
        <v>843.83949748061036</v>
      </c>
      <c r="R26" s="7">
        <f>E26*(1+0.031)^13</f>
        <v>791.17814299510246</v>
      </c>
      <c r="S26" s="7">
        <f>F26*(1+0.031)^13</f>
        <v>869.99852190250931</v>
      </c>
      <c r="T26" s="7">
        <f>E26*(1+0.031)^14</f>
        <v>815.70466542795054</v>
      </c>
      <c r="U26" s="7">
        <f>F26*(1+0.031)^14</f>
        <v>896.96847608148698</v>
      </c>
      <c r="V26" s="7">
        <f>E26*(1+0.031)^15</f>
        <v>840.99151005621695</v>
      </c>
      <c r="W26" s="7">
        <f>F26*(1+0.031)^15</f>
        <v>924.77449884001294</v>
      </c>
      <c r="X26" s="7">
        <f>E26*(1+0.031)^16</f>
        <v>867.06224686795963</v>
      </c>
      <c r="Y26" s="7">
        <f>F26*(1+0.031)^16</f>
        <v>953.44250830405338</v>
      </c>
      <c r="Z26" s="7">
        <f>E26*(1+0.031)^17</f>
        <v>893.94117652086641</v>
      </c>
      <c r="AA26" s="7">
        <f>F26*(1+0.031)^17</f>
        <v>982.99922606147902</v>
      </c>
      <c r="AB26" s="7">
        <f>E26*(1+0.031)^18</f>
        <v>921.65335299301319</v>
      </c>
      <c r="AC26" s="7">
        <f>F26*(1+0.031)^18</f>
        <v>1013.4722020693847</v>
      </c>
      <c r="AD26" s="7">
        <f>E26*(1+0.031)^19</f>
        <v>950.22460693579637</v>
      </c>
      <c r="AE26" s="7">
        <f>F26*(1+0.031)^19</f>
        <v>1044.8898403335356</v>
      </c>
      <c r="AF26" s="7">
        <f>E26*(1+0.031)^20</f>
        <v>979.68156975080615</v>
      </c>
      <c r="AG26" s="7">
        <f>F26*(1+0.031)^20</f>
        <v>1077.2814253838751</v>
      </c>
      <c r="AH26" s="7">
        <f>E26*(1+0.031)^11</f>
        <v>744.31530695397339</v>
      </c>
      <c r="AI26" s="7">
        <f>F26*(1+0.031)^11</f>
        <v>818.4670198648015</v>
      </c>
      <c r="AJ26" s="7">
        <v>206</v>
      </c>
      <c r="AK26" s="1">
        <v>251</v>
      </c>
      <c r="AL26" s="8">
        <v>4.3784859999999997</v>
      </c>
      <c r="AM26" s="9">
        <v>2091001188001</v>
      </c>
    </row>
    <row r="27" spans="1:39" x14ac:dyDescent="0.2">
      <c r="A27" s="1">
        <v>25</v>
      </c>
      <c r="B27" s="1" t="s">
        <v>37</v>
      </c>
      <c r="C27" s="6">
        <v>210</v>
      </c>
      <c r="D27" s="7">
        <v>173</v>
      </c>
      <c r="E27" s="7">
        <v>88</v>
      </c>
      <c r="F27" s="7">
        <v>85</v>
      </c>
      <c r="G27" s="7">
        <f>D27*(1+0.03)^8</f>
        <v>219.15122408005755</v>
      </c>
      <c r="H27" s="7">
        <f>D27*(1+0.03)^9</f>
        <v>225.72576080245929</v>
      </c>
      <c r="I27" s="7">
        <f>D27*(1+0.03)^10</f>
        <v>232.49753362653306</v>
      </c>
      <c r="J27" s="7">
        <f>D27*(1+0.03)^11</f>
        <v>239.47245963532907</v>
      </c>
      <c r="K27" s="7">
        <f>D27*(1+0.03)^12</f>
        <v>246.6566334243889</v>
      </c>
      <c r="L27" s="7">
        <f>D27*(1+0.03)^13</f>
        <v>254.05633242712057</v>
      </c>
      <c r="M27" s="7">
        <f>D27*(1+0.03)^14</f>
        <v>261.67802239993421</v>
      </c>
      <c r="N27" s="7">
        <f>D27*(1+0.03)^15</f>
        <v>269.52836307193223</v>
      </c>
      <c r="O27" s="7">
        <f>D27*(1+0.03)^16</f>
        <v>277.61421396409014</v>
      </c>
      <c r="P27" s="7">
        <f>E27*(1+0.031)^12</f>
        <v>126.93653979195507</v>
      </c>
      <c r="Q27" s="7">
        <f>F27*(1+0.031)^12</f>
        <v>122.60915775359297</v>
      </c>
      <c r="R27" s="7">
        <f>E27*(1+0.031)^13</f>
        <v>130.87157252550568</v>
      </c>
      <c r="S27" s="7">
        <f>F27*(1+0.031)^13</f>
        <v>126.41004164395434</v>
      </c>
      <c r="T27" s="7">
        <f>E27*(1+0.031)^14</f>
        <v>134.92859127379631</v>
      </c>
      <c r="U27" s="7">
        <f>F27*(1+0.031)^14</f>
        <v>130.32875293491691</v>
      </c>
      <c r="V27" s="7">
        <f>E27*(1+0.031)^15</f>
        <v>139.11137760328401</v>
      </c>
      <c r="W27" s="7">
        <f>F27*(1+0.031)^15</f>
        <v>134.36894427589931</v>
      </c>
      <c r="X27" s="7">
        <f>E27*(1+0.031)^16</f>
        <v>143.4238303089858</v>
      </c>
      <c r="Y27" s="7">
        <f>F27*(1+0.031)^16</f>
        <v>138.53438154845222</v>
      </c>
      <c r="Z27" s="7">
        <f>E27*(1+0.031)^17</f>
        <v>147.86996904856437</v>
      </c>
      <c r="AA27" s="7">
        <f>F27*(1+0.031)^17</f>
        <v>142.82894737645421</v>
      </c>
      <c r="AB27" s="7">
        <f>E27*(1+0.031)^18</f>
        <v>152.45393808906985</v>
      </c>
      <c r="AC27" s="7">
        <f>F27*(1+0.031)^18</f>
        <v>147.25664474512428</v>
      </c>
      <c r="AD27" s="7">
        <f>E27*(1+0.031)^19</f>
        <v>157.18001016983098</v>
      </c>
      <c r="AE27" s="7">
        <f>F27*(1+0.031)^19</f>
        <v>151.82160073222312</v>
      </c>
      <c r="AF27" s="7">
        <f>E27*(1+0.031)^20</f>
        <v>162.05259048509575</v>
      </c>
      <c r="AG27" s="7">
        <f>F27*(1+0.031)^20</f>
        <v>156.52807035492205</v>
      </c>
      <c r="AH27" s="7">
        <f>E27*(1+0.031)^11</f>
        <v>123.11982521043169</v>
      </c>
      <c r="AI27" s="7">
        <f>F27*(1+0.031)^11</f>
        <v>118.92255844189424</v>
      </c>
      <c r="AJ27" s="7">
        <v>57</v>
      </c>
      <c r="AK27" s="1">
        <v>44</v>
      </c>
      <c r="AL27" s="8">
        <v>3.6818179999999998</v>
      </c>
      <c r="AM27" s="9">
        <v>2101003127004</v>
      </c>
    </row>
    <row r="28" spans="1:39" x14ac:dyDescent="0.2">
      <c r="A28" s="1">
        <v>26</v>
      </c>
      <c r="B28" s="1" t="s">
        <v>38</v>
      </c>
      <c r="C28" s="6">
        <v>209</v>
      </c>
      <c r="D28" s="7">
        <v>99</v>
      </c>
      <c r="E28" s="7">
        <v>56</v>
      </c>
      <c r="F28" s="7">
        <v>43</v>
      </c>
      <c r="G28" s="7">
        <f>D28*(1+0.03)^8</f>
        <v>125.41023805737397</v>
      </c>
      <c r="H28" s="7">
        <f>D28*(1+0.03)^9</f>
        <v>129.1725451990952</v>
      </c>
      <c r="I28" s="7">
        <f>D28*(1+0.03)^10</f>
        <v>133.04772155506805</v>
      </c>
      <c r="J28" s="7">
        <f>D28*(1+0.03)^11</f>
        <v>137.0391532017201</v>
      </c>
      <c r="K28" s="7">
        <f>D28*(1+0.03)^12</f>
        <v>141.15032779777169</v>
      </c>
      <c r="L28" s="7">
        <f>D28*(1+0.03)^13</f>
        <v>145.38483763170484</v>
      </c>
      <c r="M28" s="7">
        <f>D28*(1+0.03)^14</f>
        <v>149.74638276065599</v>
      </c>
      <c r="N28" s="7">
        <f>D28*(1+0.03)^15</f>
        <v>154.23877424347569</v>
      </c>
      <c r="O28" s="7">
        <f>D28*(1+0.03)^16</f>
        <v>158.86593747077993</v>
      </c>
      <c r="P28" s="7">
        <f>E28*(1+0.031)^12</f>
        <v>80.777798049425954</v>
      </c>
      <c r="Q28" s="7">
        <f>F28*(1+0.031)^12</f>
        <v>62.025809216523498</v>
      </c>
      <c r="R28" s="7">
        <f>E28*(1+0.031)^13</f>
        <v>83.28190978895816</v>
      </c>
      <c r="S28" s="7">
        <f>F28*(1+0.031)^13</f>
        <v>63.948609302235724</v>
      </c>
      <c r="T28" s="7">
        <f>E28*(1+0.031)^14</f>
        <v>85.863648992415847</v>
      </c>
      <c r="U28" s="7">
        <f>F28*(1+0.031)^14</f>
        <v>65.931016190605021</v>
      </c>
      <c r="V28" s="7">
        <f>E28*(1+0.031)^15</f>
        <v>88.525422111180731</v>
      </c>
      <c r="W28" s="7">
        <f>F28*(1+0.031)^15</f>
        <v>67.974877692513772</v>
      </c>
      <c r="X28" s="7">
        <f>E28*(1+0.031)^16</f>
        <v>91.269710196627329</v>
      </c>
      <c r="Y28" s="7">
        <f>F28*(1+0.031)^16</f>
        <v>70.082098900981705</v>
      </c>
      <c r="Z28" s="7">
        <f>E28*(1+0.031)^17</f>
        <v>94.099071212722777</v>
      </c>
      <c r="AA28" s="7">
        <f>F28*(1+0.031)^17</f>
        <v>72.254643966912127</v>
      </c>
      <c r="AB28" s="7">
        <f>E28*(1+0.031)^18</f>
        <v>97.01614242031718</v>
      </c>
      <c r="AC28" s="7">
        <f>F28*(1+0.031)^18</f>
        <v>74.494537929886405</v>
      </c>
      <c r="AD28" s="7">
        <f>E28*(1+0.031)^19</f>
        <v>100.02364283534699</v>
      </c>
      <c r="AE28" s="7">
        <f>F28*(1+0.031)^19</f>
        <v>76.803868605712864</v>
      </c>
      <c r="AF28" s="7">
        <f>E28*(1+0.031)^20</f>
        <v>103.12437576324275</v>
      </c>
      <c r="AG28" s="7">
        <f>F28*(1+0.031)^20</f>
        <v>79.184788532489975</v>
      </c>
      <c r="AH28" s="7">
        <f>E28*(1+0.031)^11</f>
        <v>78.348979679365613</v>
      </c>
      <c r="AI28" s="7">
        <f>F28*(1+0.031)^11</f>
        <v>60.160823682370022</v>
      </c>
      <c r="AJ28" s="7">
        <v>27</v>
      </c>
      <c r="AK28" s="1">
        <v>22</v>
      </c>
      <c r="AL28" s="8">
        <v>4.5</v>
      </c>
      <c r="AM28" s="9">
        <v>2091003179003</v>
      </c>
    </row>
    <row r="29" spans="1:39" x14ac:dyDescent="0.2">
      <c r="A29" s="1">
        <v>27</v>
      </c>
      <c r="B29" s="1" t="s">
        <v>39</v>
      </c>
      <c r="C29" s="6">
        <v>209</v>
      </c>
      <c r="D29" s="7">
        <v>30</v>
      </c>
      <c r="E29" s="7">
        <v>8</v>
      </c>
      <c r="F29" s="7">
        <v>22</v>
      </c>
      <c r="G29" s="7">
        <f>D29*(1+0.03)^8</f>
        <v>38.003102441628478</v>
      </c>
      <c r="H29" s="7">
        <f>D29*(1+0.03)^9</f>
        <v>39.143195514877334</v>
      </c>
      <c r="I29" s="7">
        <f>D29*(1+0.03)^10</f>
        <v>40.317491380323652</v>
      </c>
      <c r="J29" s="7">
        <f>D29*(1+0.03)^11</f>
        <v>41.527016121733368</v>
      </c>
      <c r="K29" s="7">
        <f>D29*(1+0.03)^12</f>
        <v>42.772826605385362</v>
      </c>
      <c r="L29" s="7">
        <f>D29*(1+0.03)^13</f>
        <v>44.056011403546918</v>
      </c>
      <c r="M29" s="7">
        <f>D29*(1+0.03)^14</f>
        <v>45.37769174565333</v>
      </c>
      <c r="N29" s="7">
        <f>D29*(1+0.03)^15</f>
        <v>46.739022498022933</v>
      </c>
      <c r="O29" s="7">
        <f>D29*(1+0.03)^16</f>
        <v>48.141193172963611</v>
      </c>
      <c r="P29" s="7">
        <f>E29*(1+0.031)^12</f>
        <v>11.539685435632279</v>
      </c>
      <c r="Q29" s="7">
        <f>F29*(1+0.031)^12</f>
        <v>31.734134947988768</v>
      </c>
      <c r="R29" s="7">
        <f>E29*(1+0.031)^13</f>
        <v>11.897415684136879</v>
      </c>
      <c r="S29" s="7">
        <f>F29*(1+0.031)^13</f>
        <v>32.717893131376421</v>
      </c>
      <c r="T29" s="7">
        <f>E29*(1+0.031)^14</f>
        <v>12.26623557034512</v>
      </c>
      <c r="U29" s="7">
        <f>F29*(1+0.031)^14</f>
        <v>33.732147818449079</v>
      </c>
      <c r="V29" s="7">
        <f>E29*(1+0.031)^15</f>
        <v>12.646488873025818</v>
      </c>
      <c r="W29" s="7">
        <f>F29*(1+0.031)^15</f>
        <v>34.777844400821003</v>
      </c>
      <c r="X29" s="7">
        <f>E29*(1+0.031)^16</f>
        <v>13.038530028089619</v>
      </c>
      <c r="Y29" s="7">
        <f>F29*(1+0.031)^16</f>
        <v>35.85595757724645</v>
      </c>
      <c r="Z29" s="7">
        <f>E29*(1+0.031)^17</f>
        <v>13.442724458960397</v>
      </c>
      <c r="AA29" s="7">
        <f>F29*(1+0.031)^17</f>
        <v>36.967492262141093</v>
      </c>
      <c r="AB29" s="7">
        <f>E29*(1+0.031)^18</f>
        <v>13.859448917188168</v>
      </c>
      <c r="AC29" s="7">
        <f>F29*(1+0.031)^18</f>
        <v>38.113484522267463</v>
      </c>
      <c r="AD29" s="7">
        <f>E29*(1+0.031)^19</f>
        <v>14.289091833620999</v>
      </c>
      <c r="AE29" s="7">
        <f>F29*(1+0.031)^19</f>
        <v>39.295002542457745</v>
      </c>
      <c r="AF29" s="7">
        <f>E29*(1+0.031)^20</f>
        <v>14.732053680463251</v>
      </c>
      <c r="AG29" s="7">
        <f>F29*(1+0.031)^20</f>
        <v>40.513147621273937</v>
      </c>
      <c r="AH29" s="7">
        <f>E29*(1+0.031)^11</f>
        <v>11.192711382766516</v>
      </c>
      <c r="AI29" s="7">
        <f>F29*(1+0.031)^11</f>
        <v>30.779956302607921</v>
      </c>
      <c r="AJ29" s="7">
        <v>7</v>
      </c>
      <c r="AK29" s="1">
        <v>7</v>
      </c>
      <c r="AL29" s="8">
        <v>4.2857139999999996</v>
      </c>
      <c r="AM29" s="9">
        <v>2091003241002</v>
      </c>
    </row>
    <row r="30" spans="1:39" x14ac:dyDescent="0.2">
      <c r="A30" s="1">
        <v>28</v>
      </c>
      <c r="B30" s="1" t="s">
        <v>40</v>
      </c>
      <c r="C30" s="6">
        <v>208</v>
      </c>
      <c r="D30" s="7">
        <v>631</v>
      </c>
      <c r="E30" s="7">
        <v>310</v>
      </c>
      <c r="F30" s="7">
        <v>321</v>
      </c>
      <c r="G30" s="7">
        <f>D30*(1+0.03)^8</f>
        <v>799.33192135558568</v>
      </c>
      <c r="H30" s="7">
        <f>D30*(1+0.03)^9</f>
        <v>823.3118789962532</v>
      </c>
      <c r="I30" s="7">
        <f>D30*(1+0.03)^10</f>
        <v>848.0112353661408</v>
      </c>
      <c r="J30" s="7">
        <f>D30*(1+0.03)^11</f>
        <v>873.45157242712514</v>
      </c>
      <c r="K30" s="7">
        <f>D30*(1+0.03)^12</f>
        <v>899.65511959993876</v>
      </c>
      <c r="L30" s="7">
        <f>D30*(1+0.03)^13</f>
        <v>926.64477318793683</v>
      </c>
      <c r="M30" s="7">
        <f>D30*(1+0.03)^14</f>
        <v>954.44411638357508</v>
      </c>
      <c r="N30" s="7">
        <f>D30*(1+0.03)^15</f>
        <v>983.0774398750824</v>
      </c>
      <c r="O30" s="7">
        <f>D30*(1+0.03)^16</f>
        <v>1012.5697630713346</v>
      </c>
      <c r="P30" s="7">
        <f>E30*(1+0.031)^12</f>
        <v>447.16281063075081</v>
      </c>
      <c r="Q30" s="7">
        <f>F30*(1+0.031)^12</f>
        <v>463.02987810474519</v>
      </c>
      <c r="R30" s="7">
        <f>E30*(1+0.031)^13</f>
        <v>461.02485776030409</v>
      </c>
      <c r="S30" s="7">
        <f>F30*(1+0.031)^13</f>
        <v>477.38380432599229</v>
      </c>
      <c r="T30" s="7">
        <f>E30*(1+0.031)^14</f>
        <v>475.31662835087343</v>
      </c>
      <c r="U30" s="7">
        <f>F30*(1+0.031)^14</f>
        <v>492.18270226009798</v>
      </c>
      <c r="V30" s="7">
        <f>E30*(1+0.031)^15</f>
        <v>490.05144382975044</v>
      </c>
      <c r="W30" s="7">
        <f>F30*(1+0.031)^15</f>
        <v>507.44036603016099</v>
      </c>
      <c r="X30" s="7">
        <f>E30*(1+0.031)^16</f>
        <v>505.24303858847276</v>
      </c>
      <c r="Y30" s="7">
        <f>F30*(1+0.031)^16</f>
        <v>523.17101737709595</v>
      </c>
      <c r="Z30" s="7">
        <f>E30*(1+0.031)^17</f>
        <v>520.90557278471533</v>
      </c>
      <c r="AA30" s="7">
        <f>F30*(1+0.031)^17</f>
        <v>539.38931891578591</v>
      </c>
      <c r="AB30" s="7">
        <f>E30*(1+0.031)^18</f>
        <v>537.05364554104153</v>
      </c>
      <c r="AC30" s="7">
        <f>F30*(1+0.031)^18</f>
        <v>556.11038780217518</v>
      </c>
      <c r="AD30" s="7">
        <f>E30*(1+0.031)^19</f>
        <v>553.70230855281375</v>
      </c>
      <c r="AE30" s="7">
        <f>F30*(1+0.031)^19</f>
        <v>573.34980982404261</v>
      </c>
      <c r="AF30" s="7">
        <f>E30*(1+0.031)^20</f>
        <v>570.86708011795099</v>
      </c>
      <c r="AG30" s="7">
        <f>F30*(1+0.031)^20</f>
        <v>591.12365392858794</v>
      </c>
      <c r="AH30" s="7">
        <f>E30*(1+0.031)^11</f>
        <v>433.7175660822025</v>
      </c>
      <c r="AI30" s="7">
        <f>F30*(1+0.031)^11</f>
        <v>449.10754423350647</v>
      </c>
      <c r="AJ30" s="7">
        <v>99</v>
      </c>
      <c r="AK30" s="1">
        <v>146</v>
      </c>
      <c r="AL30" s="8">
        <v>4.3082190000000002</v>
      </c>
      <c r="AM30" s="9">
        <v>2081003166001</v>
      </c>
    </row>
    <row r="31" spans="1:39" x14ac:dyDescent="0.2">
      <c r="A31" s="1">
        <v>29</v>
      </c>
      <c r="B31" s="1" t="s">
        <v>41</v>
      </c>
      <c r="C31" s="6">
        <v>209</v>
      </c>
      <c r="D31" s="7">
        <v>524</v>
      </c>
      <c r="E31" s="7">
        <v>232</v>
      </c>
      <c r="F31" s="7">
        <v>292</v>
      </c>
      <c r="G31" s="7">
        <f>D31*(1+0.03)^8</f>
        <v>663.78752264711079</v>
      </c>
      <c r="H31" s="7">
        <f>D31*(1+0.03)^9</f>
        <v>683.70114832652405</v>
      </c>
      <c r="I31" s="7">
        <f>D31*(1+0.03)^10</f>
        <v>704.21218277631976</v>
      </c>
      <c r="J31" s="7">
        <f>D31*(1+0.03)^11</f>
        <v>725.33854825960941</v>
      </c>
      <c r="K31" s="7">
        <f>D31*(1+0.03)^12</f>
        <v>747.09870470739759</v>
      </c>
      <c r="L31" s="7">
        <f>D31*(1+0.03)^13</f>
        <v>769.51166584861949</v>
      </c>
      <c r="M31" s="7">
        <f>D31*(1+0.03)^14</f>
        <v>792.5970158240782</v>
      </c>
      <c r="N31" s="7">
        <f>D31*(1+0.03)^15</f>
        <v>816.37492629880057</v>
      </c>
      <c r="O31" s="7">
        <f>D31*(1+0.03)^16</f>
        <v>840.86617408776442</v>
      </c>
      <c r="P31" s="7">
        <f>E31*(1+0.031)^12</f>
        <v>334.65087763333611</v>
      </c>
      <c r="Q31" s="7">
        <f>F31*(1+0.031)^12</f>
        <v>421.19851840057817</v>
      </c>
      <c r="R31" s="7">
        <f>E31*(1+0.031)^13</f>
        <v>345.02505483996947</v>
      </c>
      <c r="S31" s="7">
        <f>F31*(1+0.031)^13</f>
        <v>434.2556724709961</v>
      </c>
      <c r="T31" s="7">
        <f>E31*(1+0.031)^14</f>
        <v>355.72083154000848</v>
      </c>
      <c r="U31" s="7">
        <f>F31*(1+0.031)^14</f>
        <v>447.71759831759692</v>
      </c>
      <c r="V31" s="7">
        <f>E31*(1+0.031)^15</f>
        <v>366.74817731774874</v>
      </c>
      <c r="W31" s="7">
        <f>F31*(1+0.031)^15</f>
        <v>461.59684386544239</v>
      </c>
      <c r="X31" s="7">
        <f>E31*(1+0.031)^16</f>
        <v>378.11737081459898</v>
      </c>
      <c r="Y31" s="7">
        <f>F31*(1+0.031)^16</f>
        <v>475.90634602527109</v>
      </c>
      <c r="Z31" s="7">
        <f>E31*(1+0.031)^17</f>
        <v>389.83900930985152</v>
      </c>
      <c r="AA31" s="7">
        <f>F31*(1+0.031)^17</f>
        <v>490.65944275205447</v>
      </c>
      <c r="AB31" s="7">
        <f>E31*(1+0.031)^18</f>
        <v>401.92401859845688</v>
      </c>
      <c r="AC31" s="7">
        <f>F31*(1+0.031)^18</f>
        <v>505.86988547736814</v>
      </c>
      <c r="AD31" s="7">
        <f>E31*(1+0.031)^19</f>
        <v>414.38366317500896</v>
      </c>
      <c r="AE31" s="7">
        <f>F31*(1+0.031)^19</f>
        <v>521.55185192716647</v>
      </c>
      <c r="AF31" s="7">
        <f>E31*(1+0.031)^20</f>
        <v>427.22955673343426</v>
      </c>
      <c r="AG31" s="7">
        <f>F31*(1+0.031)^20</f>
        <v>537.71995933690869</v>
      </c>
      <c r="AH31" s="7">
        <f>E31*(1+0.031)^11</f>
        <v>324.58863010022895</v>
      </c>
      <c r="AI31" s="7">
        <f>F31*(1+0.031)^11</f>
        <v>408.53396547097782</v>
      </c>
      <c r="AJ31" s="7">
        <v>99</v>
      </c>
      <c r="AK31" s="1">
        <v>117</v>
      </c>
      <c r="AL31" s="8">
        <v>4.4786320000000002</v>
      </c>
      <c r="AM31" s="9">
        <v>2091003162006</v>
      </c>
    </row>
    <row r="32" spans="1:39" x14ac:dyDescent="0.2">
      <c r="A32" s="1">
        <v>30</v>
      </c>
      <c r="B32" s="1" t="s">
        <v>42</v>
      </c>
      <c r="C32" s="6">
        <v>209</v>
      </c>
      <c r="D32" s="7">
        <v>12</v>
      </c>
      <c r="E32" s="7">
        <v>4</v>
      </c>
      <c r="F32" s="7">
        <v>8</v>
      </c>
      <c r="G32" s="7">
        <f>D32*(1+0.03)^8</f>
        <v>15.201240976651391</v>
      </c>
      <c r="H32" s="7">
        <f>D32*(1+0.03)^9</f>
        <v>15.657278205950934</v>
      </c>
      <c r="I32" s="7">
        <f>D32*(1+0.03)^10</f>
        <v>16.126996552129462</v>
      </c>
      <c r="J32" s="7">
        <f>D32*(1+0.03)^11</f>
        <v>16.610806448693346</v>
      </c>
      <c r="K32" s="7">
        <f>D32*(1+0.03)^12</f>
        <v>17.109130642154142</v>
      </c>
      <c r="L32" s="7">
        <f>D32*(1+0.03)^13</f>
        <v>17.622404561418769</v>
      </c>
      <c r="M32" s="7">
        <f>D32*(1+0.03)^14</f>
        <v>18.151076698261331</v>
      </c>
      <c r="N32" s="7">
        <f>D32*(1+0.03)^15</f>
        <v>18.695608999209174</v>
      </c>
      <c r="O32" s="7">
        <f>D32*(1+0.03)^16</f>
        <v>19.256477269185446</v>
      </c>
      <c r="P32" s="7">
        <f>E32*(1+0.031)^12</f>
        <v>5.7698427178161396</v>
      </c>
      <c r="Q32" s="7">
        <f>F32*(1+0.031)^12</f>
        <v>11.539685435632279</v>
      </c>
      <c r="R32" s="7">
        <f>E32*(1+0.031)^13</f>
        <v>5.9487078420684396</v>
      </c>
      <c r="S32" s="7">
        <f>F32*(1+0.031)^13</f>
        <v>11.897415684136879</v>
      </c>
      <c r="T32" s="7">
        <f>E32*(1+0.031)^14</f>
        <v>6.1331177851725602</v>
      </c>
      <c r="U32" s="7">
        <f>F32*(1+0.031)^14</f>
        <v>12.26623557034512</v>
      </c>
      <c r="V32" s="7">
        <f>E32*(1+0.031)^15</f>
        <v>6.3232444365129092</v>
      </c>
      <c r="W32" s="7">
        <f>F32*(1+0.031)^15</f>
        <v>12.646488873025818</v>
      </c>
      <c r="X32" s="7">
        <f>E32*(1+0.031)^16</f>
        <v>6.5192650140448096</v>
      </c>
      <c r="Y32" s="7">
        <f>F32*(1+0.031)^16</f>
        <v>13.038530028089619</v>
      </c>
      <c r="Z32" s="7">
        <f>E32*(1+0.031)^17</f>
        <v>6.7213622294801985</v>
      </c>
      <c r="AA32" s="7">
        <f>F32*(1+0.031)^17</f>
        <v>13.442724458960397</v>
      </c>
      <c r="AB32" s="7">
        <f>E32*(1+0.031)^18</f>
        <v>6.9297244585940838</v>
      </c>
      <c r="AC32" s="7">
        <f>F32*(1+0.031)^18</f>
        <v>13.859448917188168</v>
      </c>
      <c r="AD32" s="7">
        <f>E32*(1+0.031)^19</f>
        <v>7.1445459168104994</v>
      </c>
      <c r="AE32" s="7">
        <f>F32*(1+0.031)^19</f>
        <v>14.289091833620999</v>
      </c>
      <c r="AF32" s="7">
        <f>E32*(1+0.031)^20</f>
        <v>7.3660268402316253</v>
      </c>
      <c r="AG32" s="7">
        <f>F32*(1+0.031)^20</f>
        <v>14.732053680463251</v>
      </c>
      <c r="AH32" s="7">
        <f>E32*(1+0.031)^11</f>
        <v>5.5963556913832582</v>
      </c>
      <c r="AI32" s="7">
        <f>F32*(1+0.031)^11</f>
        <v>11.192711382766516</v>
      </c>
      <c r="AJ32" s="7">
        <v>1</v>
      </c>
      <c r="AK32" s="1">
        <v>1</v>
      </c>
      <c r="AL32" s="8">
        <v>12</v>
      </c>
      <c r="AM32" s="9">
        <v>2091003240007</v>
      </c>
    </row>
    <row r="33" spans="1:39" x14ac:dyDescent="0.2">
      <c r="A33" s="1">
        <v>31</v>
      </c>
      <c r="B33" s="1" t="s">
        <v>43</v>
      </c>
      <c r="C33" s="6">
        <v>209</v>
      </c>
      <c r="D33" s="7">
        <v>47</v>
      </c>
      <c r="E33" s="7">
        <v>28</v>
      </c>
      <c r="F33" s="7">
        <v>19</v>
      </c>
      <c r="G33" s="7">
        <f>D33*(1+0.03)^8</f>
        <v>59.538193825217945</v>
      </c>
      <c r="H33" s="7">
        <f>D33*(1+0.03)^9</f>
        <v>61.32433963997449</v>
      </c>
      <c r="I33" s="7">
        <f>D33*(1+0.03)^10</f>
        <v>63.164069829173727</v>
      </c>
      <c r="J33" s="7">
        <f>D33*(1+0.03)^11</f>
        <v>65.058991924048939</v>
      </c>
      <c r="K33" s="7">
        <f>D33*(1+0.03)^12</f>
        <v>67.01076168177039</v>
      </c>
      <c r="L33" s="7">
        <f>D33*(1+0.03)^13</f>
        <v>69.021084532223497</v>
      </c>
      <c r="M33" s="7">
        <f>D33*(1+0.03)^14</f>
        <v>71.091717068190221</v>
      </c>
      <c r="N33" s="7">
        <f>D33*(1+0.03)^15</f>
        <v>73.224468580235921</v>
      </c>
      <c r="O33" s="7">
        <f>D33*(1+0.03)^16</f>
        <v>75.421202637642992</v>
      </c>
      <c r="P33" s="7">
        <f>E33*(1+0.031)^12</f>
        <v>40.388899024712977</v>
      </c>
      <c r="Q33" s="7">
        <f>F33*(1+0.031)^12</f>
        <v>27.406752909626661</v>
      </c>
      <c r="R33" s="7">
        <f>E33*(1+0.031)^13</f>
        <v>41.64095489447908</v>
      </c>
      <c r="S33" s="7">
        <f>F33*(1+0.031)^13</f>
        <v>28.256362249825088</v>
      </c>
      <c r="T33" s="7">
        <f>E33*(1+0.031)^14</f>
        <v>42.931824496207923</v>
      </c>
      <c r="U33" s="7">
        <f>F33*(1+0.031)^14</f>
        <v>29.13230947956966</v>
      </c>
      <c r="V33" s="7">
        <f>E33*(1+0.031)^15</f>
        <v>44.262711055590366</v>
      </c>
      <c r="W33" s="7">
        <f>F33*(1+0.031)^15</f>
        <v>30.035411073436318</v>
      </c>
      <c r="X33" s="7">
        <f>E33*(1+0.031)^16</f>
        <v>45.634855098313665</v>
      </c>
      <c r="Y33" s="7">
        <f>F33*(1+0.031)^16</f>
        <v>30.966508816712846</v>
      </c>
      <c r="Z33" s="7">
        <f>E33*(1+0.031)^17</f>
        <v>47.049535606361388</v>
      </c>
      <c r="AA33" s="7">
        <f>F33*(1+0.031)^17</f>
        <v>31.926470590030942</v>
      </c>
      <c r="AB33" s="7">
        <f>E33*(1+0.031)^18</f>
        <v>48.50807121015859</v>
      </c>
      <c r="AC33" s="7">
        <f>F33*(1+0.031)^18</f>
        <v>32.916191178321895</v>
      </c>
      <c r="AD33" s="7">
        <f>E33*(1+0.031)^19</f>
        <v>50.011821417673495</v>
      </c>
      <c r="AE33" s="7">
        <f>F33*(1+0.031)^19</f>
        <v>33.936593104849869</v>
      </c>
      <c r="AF33" s="7">
        <f>E33*(1+0.031)^20</f>
        <v>51.562187881621377</v>
      </c>
      <c r="AG33" s="7">
        <f>F33*(1+0.031)^20</f>
        <v>34.988627491100218</v>
      </c>
      <c r="AH33" s="7">
        <f>E33*(1+0.031)^11</f>
        <v>39.174489839682806</v>
      </c>
      <c r="AI33" s="7">
        <f>F33*(1+0.031)^11</f>
        <v>26.582689534070475</v>
      </c>
      <c r="AJ33" s="7">
        <v>12</v>
      </c>
      <c r="AK33" s="1">
        <v>10</v>
      </c>
      <c r="AL33" s="8">
        <v>4.7</v>
      </c>
      <c r="AM33" s="9">
        <v>2091003140021</v>
      </c>
    </row>
    <row r="34" spans="1:39" x14ac:dyDescent="0.2">
      <c r="A34" s="1">
        <v>32</v>
      </c>
      <c r="B34" s="1" t="s">
        <v>44</v>
      </c>
      <c r="C34" s="6">
        <v>209</v>
      </c>
      <c r="D34" s="7">
        <v>34</v>
      </c>
      <c r="E34" s="7">
        <v>20</v>
      </c>
      <c r="F34" s="7">
        <v>14</v>
      </c>
      <c r="G34" s="7">
        <f>D34*(1+0.03)^8</f>
        <v>43.070182767178942</v>
      </c>
      <c r="H34" s="7">
        <f>D34*(1+0.03)^9</f>
        <v>44.362288250194311</v>
      </c>
      <c r="I34" s="7">
        <f>D34*(1+0.03)^10</f>
        <v>45.693156897700142</v>
      </c>
      <c r="J34" s="7">
        <f>D34*(1+0.03)^11</f>
        <v>47.063951604631143</v>
      </c>
      <c r="K34" s="7">
        <f>D34*(1+0.03)^12</f>
        <v>48.475870152770071</v>
      </c>
      <c r="L34" s="7">
        <f>D34*(1+0.03)^13</f>
        <v>49.930146257353172</v>
      </c>
      <c r="M34" s="7">
        <f>D34*(1+0.03)^14</f>
        <v>51.428050645073775</v>
      </c>
      <c r="N34" s="7">
        <f>D34*(1+0.03)^15</f>
        <v>52.97089216442599</v>
      </c>
      <c r="O34" s="7">
        <f>D34*(1+0.03)^16</f>
        <v>54.560018929358762</v>
      </c>
      <c r="P34" s="7">
        <f>E34*(1+0.031)^12</f>
        <v>28.849213589080698</v>
      </c>
      <c r="Q34" s="7">
        <f>F34*(1+0.031)^12</f>
        <v>20.194449512356488</v>
      </c>
      <c r="R34" s="7">
        <f>E34*(1+0.031)^13</f>
        <v>29.743539210342199</v>
      </c>
      <c r="S34" s="7">
        <f>F34*(1+0.031)^13</f>
        <v>20.82047744723954</v>
      </c>
      <c r="T34" s="7">
        <f>E34*(1+0.031)^14</f>
        <v>30.665588925862799</v>
      </c>
      <c r="U34" s="7">
        <f>F34*(1+0.031)^14</f>
        <v>21.465912248103962</v>
      </c>
      <c r="V34" s="7">
        <f>E34*(1+0.031)^15</f>
        <v>31.616222182564545</v>
      </c>
      <c r="W34" s="7">
        <f>F34*(1+0.031)^15</f>
        <v>22.131355527795183</v>
      </c>
      <c r="X34" s="7">
        <f>E34*(1+0.031)^16</f>
        <v>32.596325070224047</v>
      </c>
      <c r="Y34" s="7">
        <f>F34*(1+0.031)^16</f>
        <v>22.817427549156832</v>
      </c>
      <c r="Z34" s="7">
        <f>E34*(1+0.031)^17</f>
        <v>33.60681114740099</v>
      </c>
      <c r="AA34" s="7">
        <f>F34*(1+0.031)^17</f>
        <v>23.524767803180694</v>
      </c>
      <c r="AB34" s="7">
        <f>E34*(1+0.031)^18</f>
        <v>34.648622292970416</v>
      </c>
      <c r="AC34" s="7">
        <f>F34*(1+0.031)^18</f>
        <v>24.254035605079295</v>
      </c>
      <c r="AD34" s="7">
        <f>E34*(1+0.031)^19</f>
        <v>35.722729584052495</v>
      </c>
      <c r="AE34" s="7">
        <f>F34*(1+0.031)^19</f>
        <v>25.005910708836748</v>
      </c>
      <c r="AF34" s="7">
        <f>E34*(1+0.031)^20</f>
        <v>36.830134201158124</v>
      </c>
      <c r="AG34" s="7">
        <f>F34*(1+0.031)^20</f>
        <v>25.781093940810688</v>
      </c>
      <c r="AH34" s="7">
        <f>E34*(1+0.031)^11</f>
        <v>27.981778456916292</v>
      </c>
      <c r="AI34" s="7">
        <f>F34*(1+0.031)^11</f>
        <v>19.587244919841403</v>
      </c>
      <c r="AJ34" s="7">
        <v>7</v>
      </c>
      <c r="AK34" s="1">
        <v>7</v>
      </c>
      <c r="AL34" s="8">
        <v>4.8571429999999998</v>
      </c>
      <c r="AM34" s="9">
        <v>2091003240010</v>
      </c>
    </row>
    <row r="35" spans="1:39" x14ac:dyDescent="0.2">
      <c r="A35" s="1">
        <v>33</v>
      </c>
      <c r="B35" s="1" t="s">
        <v>45</v>
      </c>
      <c r="C35" s="6">
        <v>209</v>
      </c>
      <c r="D35" s="7">
        <v>0</v>
      </c>
      <c r="E35" s="7">
        <v>0</v>
      </c>
      <c r="F35" s="7">
        <v>0</v>
      </c>
      <c r="G35" s="7">
        <f>D35*(1+0.03)^8</f>
        <v>0</v>
      </c>
      <c r="H35" s="7">
        <f>D35*(1+0.03)^9</f>
        <v>0</v>
      </c>
      <c r="I35" s="7">
        <f>D35*(1+0.03)^10</f>
        <v>0</v>
      </c>
      <c r="J35" s="7">
        <f>D35*(1+0.03)^11</f>
        <v>0</v>
      </c>
      <c r="K35" s="7">
        <f>D35*(1+0.03)^12</f>
        <v>0</v>
      </c>
      <c r="L35" s="7">
        <f>D35*(1+0.03)^13</f>
        <v>0</v>
      </c>
      <c r="M35" s="7">
        <f>D35*(1+0.03)^14</f>
        <v>0</v>
      </c>
      <c r="N35" s="7">
        <f>D35*(1+0.03)^15</f>
        <v>0</v>
      </c>
      <c r="O35" s="7">
        <f>D35*(1+0.03)^16</f>
        <v>0</v>
      </c>
      <c r="P35" s="7">
        <f>E35*(1+0.031)^12</f>
        <v>0</v>
      </c>
      <c r="Q35" s="7">
        <f>F35*(1+0.031)^12</f>
        <v>0</v>
      </c>
      <c r="R35" s="7">
        <f>E35*(1+0.031)^13</f>
        <v>0</v>
      </c>
      <c r="S35" s="7">
        <f>F35*(1+0.031)^13</f>
        <v>0</v>
      </c>
      <c r="T35" s="7">
        <f>E35*(1+0.031)^14</f>
        <v>0</v>
      </c>
      <c r="U35" s="7">
        <f>F35*(1+0.031)^14</f>
        <v>0</v>
      </c>
      <c r="V35" s="7">
        <f>E35*(1+0.031)^15</f>
        <v>0</v>
      </c>
      <c r="W35" s="7">
        <f>F35*(1+0.031)^15</f>
        <v>0</v>
      </c>
      <c r="X35" s="7">
        <f>E35*(1+0.031)^16</f>
        <v>0</v>
      </c>
      <c r="Y35" s="7">
        <f>F35*(1+0.031)^16</f>
        <v>0</v>
      </c>
      <c r="Z35" s="7">
        <f>E35*(1+0.031)^17</f>
        <v>0</v>
      </c>
      <c r="AA35" s="7">
        <f>F35*(1+0.031)^17</f>
        <v>0</v>
      </c>
      <c r="AB35" s="7">
        <f>E35*(1+0.031)^18</f>
        <v>0</v>
      </c>
      <c r="AC35" s="7">
        <f>F35*(1+0.031)^18</f>
        <v>0</v>
      </c>
      <c r="AD35" s="7">
        <f>E35*(1+0.031)^19</f>
        <v>0</v>
      </c>
      <c r="AE35" s="7">
        <f>F35*(1+0.031)^19</f>
        <v>0</v>
      </c>
      <c r="AF35" s="7">
        <f>E35*(1+0.031)^20</f>
        <v>0</v>
      </c>
      <c r="AG35" s="7">
        <f>F35*(1+0.031)^20</f>
        <v>0</v>
      </c>
      <c r="AH35" s="7">
        <f>E35*(1+0.031)^11</f>
        <v>0</v>
      </c>
      <c r="AI35" s="7">
        <f>F35*(1+0.031)^11</f>
        <v>0</v>
      </c>
      <c r="AJ35" s="7">
        <v>1</v>
      </c>
      <c r="AK35" s="1">
        <v>0</v>
      </c>
      <c r="AL35" s="1">
        <v>0</v>
      </c>
      <c r="AM35" s="9">
        <v>2091003181004</v>
      </c>
    </row>
    <row r="36" spans="1:39" x14ac:dyDescent="0.2">
      <c r="A36" s="1">
        <v>34</v>
      </c>
      <c r="B36" s="1" t="s">
        <v>46</v>
      </c>
      <c r="C36" s="6">
        <v>209</v>
      </c>
      <c r="D36" s="7">
        <v>768</v>
      </c>
      <c r="E36" s="7">
        <v>371</v>
      </c>
      <c r="F36" s="7">
        <v>397</v>
      </c>
      <c r="G36" s="7">
        <f>D36*(1+0.03)^8</f>
        <v>972.87942250568904</v>
      </c>
      <c r="H36" s="7">
        <f>D36*(1+0.03)^9</f>
        <v>1002.0658051808598</v>
      </c>
      <c r="I36" s="7">
        <f>D36*(1+0.03)^10</f>
        <v>1032.1277793362856</v>
      </c>
      <c r="J36" s="7">
        <f>D36*(1+0.03)^11</f>
        <v>1063.0916127163741</v>
      </c>
      <c r="K36" s="7">
        <f>D36*(1+0.03)^12</f>
        <v>1094.9843610978651</v>
      </c>
      <c r="L36" s="7">
        <f>D36*(1+0.03)^13</f>
        <v>1127.8338919308012</v>
      </c>
      <c r="M36" s="7">
        <f>D36*(1+0.03)^14</f>
        <v>1161.6689086887252</v>
      </c>
      <c r="N36" s="7">
        <f>D36*(1+0.03)^15</f>
        <v>1196.5189759493871</v>
      </c>
      <c r="O36" s="7">
        <f>D36*(1+0.03)^16</f>
        <v>1232.4145452278685</v>
      </c>
      <c r="P36" s="7">
        <f>E36*(1+0.031)^12</f>
        <v>535.1529120774469</v>
      </c>
      <c r="Q36" s="7">
        <f>F36*(1+0.031)^12</f>
        <v>572.6568897432519</v>
      </c>
      <c r="R36" s="7">
        <f>E36*(1+0.031)^13</f>
        <v>551.74265235184782</v>
      </c>
      <c r="S36" s="7">
        <f>F36*(1+0.031)^13</f>
        <v>590.40925332529264</v>
      </c>
      <c r="T36" s="7">
        <f>E36*(1+0.031)^14</f>
        <v>568.84667457475496</v>
      </c>
      <c r="U36" s="7">
        <f>F36*(1+0.031)^14</f>
        <v>608.71194017837661</v>
      </c>
      <c r="V36" s="7">
        <f>E36*(1+0.031)^15</f>
        <v>586.48092148657236</v>
      </c>
      <c r="W36" s="7">
        <f>F36*(1+0.031)^15</f>
        <v>627.58201032390627</v>
      </c>
      <c r="X36" s="7">
        <f>E36*(1+0.031)^16</f>
        <v>604.66183005265611</v>
      </c>
      <c r="Y36" s="7">
        <f>F36*(1+0.031)^16</f>
        <v>647.03705264394739</v>
      </c>
      <c r="Z36" s="7">
        <f>E36*(1+0.031)^17</f>
        <v>623.40634678428842</v>
      </c>
      <c r="AA36" s="7">
        <f>F36*(1+0.031)^17</f>
        <v>667.09520127590974</v>
      </c>
      <c r="AB36" s="7">
        <f>E36*(1+0.031)^18</f>
        <v>642.73194353460133</v>
      </c>
      <c r="AC36" s="7">
        <f>F36*(1+0.031)^18</f>
        <v>687.77515251546276</v>
      </c>
      <c r="AD36" s="7">
        <f>E36*(1+0.031)^19</f>
        <v>662.65663378417378</v>
      </c>
      <c r="AE36" s="7">
        <f>F36*(1+0.031)^19</f>
        <v>709.09618224344206</v>
      </c>
      <c r="AF36" s="7">
        <f>E36*(1+0.031)^20</f>
        <v>683.19898943148326</v>
      </c>
      <c r="AG36" s="7">
        <f>F36*(1+0.031)^20</f>
        <v>731.07816389298887</v>
      </c>
      <c r="AH36" s="7">
        <f>E36*(1+0.031)^11</f>
        <v>519.06199037579722</v>
      </c>
      <c r="AI36" s="7">
        <f>F36*(1+0.031)^11</f>
        <v>555.4383023697884</v>
      </c>
      <c r="AJ36" s="7">
        <v>110</v>
      </c>
      <c r="AK36" s="1">
        <v>205</v>
      </c>
      <c r="AL36" s="8">
        <v>3.7317070000000001</v>
      </c>
      <c r="AM36" s="9">
        <v>2091001194001</v>
      </c>
    </row>
    <row r="37" spans="1:39" x14ac:dyDescent="0.2">
      <c r="A37" s="1">
        <v>35</v>
      </c>
      <c r="B37" s="1" t="s">
        <v>47</v>
      </c>
      <c r="C37" s="6">
        <v>209</v>
      </c>
      <c r="D37" s="7">
        <v>495</v>
      </c>
      <c r="E37" s="7">
        <v>235</v>
      </c>
      <c r="F37" s="7">
        <v>260</v>
      </c>
      <c r="G37" s="7">
        <f>D37*(1+0.03)^8</f>
        <v>627.05119028686988</v>
      </c>
      <c r="H37" s="7">
        <f>D37*(1+0.03)^9</f>
        <v>645.86272599547601</v>
      </c>
      <c r="I37" s="7">
        <f>D37*(1+0.03)^10</f>
        <v>665.23860777534026</v>
      </c>
      <c r="J37" s="7">
        <f>D37*(1+0.03)^11</f>
        <v>685.19576600860046</v>
      </c>
      <c r="K37" s="7">
        <f>D37*(1+0.03)^12</f>
        <v>705.75163898885842</v>
      </c>
      <c r="L37" s="7">
        <f>D37*(1+0.03)^13</f>
        <v>726.92418815852409</v>
      </c>
      <c r="M37" s="7">
        <f>D37*(1+0.03)^14</f>
        <v>748.73191380327989</v>
      </c>
      <c r="N37" s="7">
        <f>D37*(1+0.03)^15</f>
        <v>771.19387121737839</v>
      </c>
      <c r="O37" s="7">
        <f>D37*(1+0.03)^16</f>
        <v>794.32968735389966</v>
      </c>
      <c r="P37" s="7">
        <f>E37*(1+0.031)^12</f>
        <v>338.9782596716982</v>
      </c>
      <c r="Q37" s="7">
        <f>F37*(1+0.031)^12</f>
        <v>375.03977665804905</v>
      </c>
      <c r="R37" s="7">
        <f>E37*(1+0.031)^13</f>
        <v>349.48658572152084</v>
      </c>
      <c r="S37" s="7">
        <f>F37*(1+0.031)^13</f>
        <v>386.66600973444855</v>
      </c>
      <c r="T37" s="7">
        <f>E37*(1+0.031)^14</f>
        <v>360.32066987888794</v>
      </c>
      <c r="U37" s="7">
        <f>F37*(1+0.031)^14</f>
        <v>398.6526560362164</v>
      </c>
      <c r="V37" s="7">
        <f>E37*(1+0.031)^15</f>
        <v>371.49061064513342</v>
      </c>
      <c r="W37" s="7">
        <f>F37*(1+0.031)^15</f>
        <v>411.01088837333913</v>
      </c>
      <c r="X37" s="7">
        <f>E37*(1+0.031)^16</f>
        <v>383.00681957513257</v>
      </c>
      <c r="Y37" s="7">
        <f>F37*(1+0.031)^16</f>
        <v>423.75222591291265</v>
      </c>
      <c r="Z37" s="7">
        <f>E37*(1+0.031)^17</f>
        <v>394.88003098196168</v>
      </c>
      <c r="AA37" s="7">
        <f>F37*(1+0.031)^17</f>
        <v>436.88854491621288</v>
      </c>
      <c r="AB37" s="7">
        <f>E37*(1+0.031)^18</f>
        <v>407.12131194240243</v>
      </c>
      <c r="AC37" s="7">
        <f>F37*(1+0.031)^18</f>
        <v>450.43208980861544</v>
      </c>
      <c r="AD37" s="7">
        <f>E37*(1+0.031)^19</f>
        <v>419.74207261261682</v>
      </c>
      <c r="AE37" s="7">
        <f>F37*(1+0.031)^19</f>
        <v>464.39548459268246</v>
      </c>
      <c r="AF37" s="7">
        <f>E37*(1+0.031)^20</f>
        <v>432.75407686360796</v>
      </c>
      <c r="AG37" s="7">
        <f>F37*(1+0.031)^20</f>
        <v>478.79174461505562</v>
      </c>
      <c r="AH37" s="7">
        <f>E37*(1+0.031)^11</f>
        <v>328.78589686876643</v>
      </c>
      <c r="AI37" s="7">
        <f>F37*(1+0.031)^11</f>
        <v>363.7631199399118</v>
      </c>
      <c r="AJ37" s="7">
        <v>119</v>
      </c>
      <c r="AK37" s="1">
        <v>126</v>
      </c>
      <c r="AL37" s="8">
        <v>3.8968250000000002</v>
      </c>
      <c r="AM37" s="9">
        <v>2091001150001</v>
      </c>
    </row>
    <row r="38" spans="1:39" x14ac:dyDescent="0.2">
      <c r="A38" s="1">
        <v>36</v>
      </c>
      <c r="B38" s="1" t="s">
        <v>48</v>
      </c>
      <c r="C38" s="6">
        <v>209</v>
      </c>
      <c r="D38" s="7">
        <v>861</v>
      </c>
      <c r="E38" s="7">
        <v>434</v>
      </c>
      <c r="F38" s="7">
        <v>427</v>
      </c>
      <c r="G38" s="7">
        <f>D38*(1+0.03)^8</f>
        <v>1090.6890400747372</v>
      </c>
      <c r="H38" s="7">
        <f>D38*(1+0.03)^9</f>
        <v>1123.4097112769796</v>
      </c>
      <c r="I38" s="7">
        <f>D38*(1+0.03)^10</f>
        <v>1157.1120026152889</v>
      </c>
      <c r="J38" s="7">
        <f>D38*(1+0.03)^11</f>
        <v>1191.8253626937476</v>
      </c>
      <c r="K38" s="7">
        <f>D38*(1+0.03)^12</f>
        <v>1227.5801235745598</v>
      </c>
      <c r="L38" s="7">
        <f>D38*(1+0.03)^13</f>
        <v>1264.4075272817965</v>
      </c>
      <c r="M38" s="7">
        <f>D38*(1+0.03)^14</f>
        <v>1302.3397531002506</v>
      </c>
      <c r="N38" s="7">
        <f>D38*(1+0.03)^15</f>
        <v>1341.4099456932581</v>
      </c>
      <c r="O38" s="7">
        <f>D38*(1+0.03)^16</f>
        <v>1381.6522440640556</v>
      </c>
      <c r="P38" s="7">
        <f>E38*(1+0.031)^12</f>
        <v>626.0279348830511</v>
      </c>
      <c r="Q38" s="7">
        <f>F38*(1+0.031)^12</f>
        <v>615.9307101268729</v>
      </c>
      <c r="R38" s="7">
        <f>E38*(1+0.031)^13</f>
        <v>645.43480086442571</v>
      </c>
      <c r="S38" s="7">
        <f>F38*(1+0.031)^13</f>
        <v>635.02456214080598</v>
      </c>
      <c r="T38" s="7">
        <f>E38*(1+0.031)^14</f>
        <v>665.44327969122276</v>
      </c>
      <c r="U38" s="7">
        <f>F38*(1+0.031)^14</f>
        <v>654.7103235671708</v>
      </c>
      <c r="V38" s="7">
        <f>E38*(1+0.031)^15</f>
        <v>686.07202136165063</v>
      </c>
      <c r="W38" s="7">
        <f>F38*(1+0.031)^15</f>
        <v>675.00634359775302</v>
      </c>
      <c r="X38" s="7">
        <f>E38*(1+0.031)^16</f>
        <v>707.3402540238618</v>
      </c>
      <c r="Y38" s="7">
        <f>F38*(1+0.031)^16</f>
        <v>695.93154024928344</v>
      </c>
      <c r="Z38" s="7">
        <f>E38*(1+0.031)^17</f>
        <v>729.26780189860153</v>
      </c>
      <c r="AA38" s="7">
        <f>F38*(1+0.031)^17</f>
        <v>717.50541799701114</v>
      </c>
      <c r="AB38" s="7">
        <f>E38*(1+0.031)^18</f>
        <v>751.87510375745808</v>
      </c>
      <c r="AC38" s="7">
        <f>F38*(1+0.031)^18</f>
        <v>739.74808595491845</v>
      </c>
      <c r="AD38" s="7">
        <f>E38*(1+0.031)^19</f>
        <v>775.1832319739392</v>
      </c>
      <c r="AE38" s="7">
        <f>F38*(1+0.031)^19</f>
        <v>762.68027661952078</v>
      </c>
      <c r="AF38" s="7">
        <f>E38*(1+0.031)^20</f>
        <v>799.21391216513132</v>
      </c>
      <c r="AG38" s="7">
        <f>F38*(1+0.031)^20</f>
        <v>786.32336519472597</v>
      </c>
      <c r="AH38" s="7">
        <f>E38*(1+0.031)^11</f>
        <v>607.2045925150835</v>
      </c>
      <c r="AI38" s="7">
        <f>F38*(1+0.031)^11</f>
        <v>597.41097005516281</v>
      </c>
      <c r="AJ38" s="7">
        <v>106</v>
      </c>
      <c r="AK38" s="1">
        <v>182</v>
      </c>
      <c r="AL38" s="8">
        <v>4.483517</v>
      </c>
      <c r="AM38" s="9">
        <v>2091001200001</v>
      </c>
    </row>
    <row r="39" spans="1:39" x14ac:dyDescent="0.2">
      <c r="A39" s="1">
        <v>37</v>
      </c>
      <c r="B39" s="1" t="s">
        <v>49</v>
      </c>
      <c r="C39" s="6">
        <v>209</v>
      </c>
      <c r="D39" s="7">
        <v>6289</v>
      </c>
      <c r="E39" s="7">
        <v>3061</v>
      </c>
      <c r="F39" s="7">
        <v>3228</v>
      </c>
      <c r="G39" s="7">
        <f>D39*(1+0.03)^8</f>
        <v>7966.7170418467167</v>
      </c>
      <c r="H39" s="7">
        <f>D39*(1+0.03)^9</f>
        <v>8205.7185531021187</v>
      </c>
      <c r="I39" s="7">
        <f>D39*(1+0.03)^10</f>
        <v>8451.8901096951813</v>
      </c>
      <c r="J39" s="7">
        <f>D39*(1+0.03)^11</f>
        <v>8705.4468129860379</v>
      </c>
      <c r="K39" s="7">
        <f>D39*(1+0.03)^12</f>
        <v>8966.6102173756171</v>
      </c>
      <c r="L39" s="7">
        <f>D39*(1+0.03)^13</f>
        <v>9235.6085238968863</v>
      </c>
      <c r="M39" s="7">
        <f>D39*(1+0.03)^14</f>
        <v>9512.6767796137938</v>
      </c>
      <c r="N39" s="7">
        <f>D39*(1+0.03)^15</f>
        <v>9798.0570830022079</v>
      </c>
      <c r="O39" s="7">
        <f>D39*(1+0.03)^16</f>
        <v>10091.998795492273</v>
      </c>
      <c r="P39" s="7">
        <f>E39*(1+0.031)^12</f>
        <v>4415.372139808801</v>
      </c>
      <c r="Q39" s="7">
        <f>F39*(1+0.031)^12</f>
        <v>4656.2630732776242</v>
      </c>
      <c r="R39" s="7">
        <f>E39*(1+0.031)^13</f>
        <v>4552.2486761428736</v>
      </c>
      <c r="S39" s="7">
        <f>F39*(1+0.031)^13</f>
        <v>4800.607228549231</v>
      </c>
      <c r="T39" s="7">
        <f>E39*(1+0.031)^14</f>
        <v>4693.368385103302</v>
      </c>
      <c r="U39" s="7">
        <f>F39*(1+0.031)^14</f>
        <v>4949.4260526342559</v>
      </c>
      <c r="V39" s="7">
        <f>E39*(1+0.031)^15</f>
        <v>4838.8628050415036</v>
      </c>
      <c r="W39" s="7">
        <f>F39*(1+0.031)^15</f>
        <v>5102.858260265918</v>
      </c>
      <c r="X39" s="7">
        <f>E39*(1+0.031)^16</f>
        <v>4988.8675519977905</v>
      </c>
      <c r="Y39" s="7">
        <f>F39*(1+0.031)^16</f>
        <v>5261.0468663341617</v>
      </c>
      <c r="Z39" s="7">
        <f>E39*(1+0.031)^17</f>
        <v>5143.5224461097223</v>
      </c>
      <c r="AA39" s="7">
        <f>F39*(1+0.031)^17</f>
        <v>5424.1393191905199</v>
      </c>
      <c r="AB39" s="7">
        <f>E39*(1+0.031)^18</f>
        <v>5302.9716419391225</v>
      </c>
      <c r="AC39" s="7">
        <f>F39*(1+0.031)^18</f>
        <v>5592.2876380854259</v>
      </c>
      <c r="AD39" s="7">
        <f>E39*(1+0.031)^19</f>
        <v>5467.3637628392344</v>
      </c>
      <c r="AE39" s="7">
        <f>F39*(1+0.031)^19</f>
        <v>5765.648554866073</v>
      </c>
      <c r="AF39" s="7">
        <f>E39*(1+0.031)^20</f>
        <v>5636.8520394872512</v>
      </c>
      <c r="AG39" s="7">
        <f>F39*(1+0.031)^20</f>
        <v>5944.3836600669219</v>
      </c>
      <c r="AH39" s="7">
        <f>E39*(1+0.031)^11</f>
        <v>4282.6111928310384</v>
      </c>
      <c r="AI39" s="7">
        <f>F39*(1+0.031)^11</f>
        <v>4516.2590429462889</v>
      </c>
      <c r="AJ39" s="7">
        <v>671</v>
      </c>
      <c r="AK39" s="1">
        <v>1488</v>
      </c>
      <c r="AL39" s="8">
        <v>4.02285</v>
      </c>
      <c r="AM39" s="9">
        <v>2091002000002</v>
      </c>
    </row>
    <row r="40" spans="1:39" x14ac:dyDescent="0.2">
      <c r="A40" s="1">
        <v>38</v>
      </c>
      <c r="B40" s="1" t="s">
        <v>50</v>
      </c>
      <c r="C40" s="6">
        <v>209</v>
      </c>
      <c r="D40" s="7">
        <v>0</v>
      </c>
      <c r="E40" s="7">
        <v>0</v>
      </c>
      <c r="F40" s="7">
        <v>0</v>
      </c>
      <c r="G40" s="7">
        <f>D40*(1+0.03)^8</f>
        <v>0</v>
      </c>
      <c r="H40" s="7">
        <f>D40*(1+0.03)^9</f>
        <v>0</v>
      </c>
      <c r="I40" s="7">
        <f>D40*(1+0.03)^10</f>
        <v>0</v>
      </c>
      <c r="J40" s="7">
        <f>D40*(1+0.03)^11</f>
        <v>0</v>
      </c>
      <c r="K40" s="7">
        <f>D40*(1+0.03)^12</f>
        <v>0</v>
      </c>
      <c r="L40" s="7">
        <f>D40*(1+0.03)^13</f>
        <v>0</v>
      </c>
      <c r="M40" s="7">
        <f>D40*(1+0.03)^14</f>
        <v>0</v>
      </c>
      <c r="N40" s="7">
        <f>D40*(1+0.03)^15</f>
        <v>0</v>
      </c>
      <c r="O40" s="7">
        <f>D40*(1+0.03)^16</f>
        <v>0</v>
      </c>
      <c r="P40" s="7">
        <f>E40*(1+0.031)^12</f>
        <v>0</v>
      </c>
      <c r="Q40" s="7">
        <f>F40*(1+0.031)^12</f>
        <v>0</v>
      </c>
      <c r="R40" s="7">
        <f>E40*(1+0.031)^13</f>
        <v>0</v>
      </c>
      <c r="S40" s="7">
        <f>F40*(1+0.031)^13</f>
        <v>0</v>
      </c>
      <c r="T40" s="7">
        <f>E40*(1+0.031)^14</f>
        <v>0</v>
      </c>
      <c r="U40" s="7">
        <f>F40*(1+0.031)^14</f>
        <v>0</v>
      </c>
      <c r="V40" s="7">
        <f>E40*(1+0.031)^15</f>
        <v>0</v>
      </c>
      <c r="W40" s="7">
        <f>F40*(1+0.031)^15</f>
        <v>0</v>
      </c>
      <c r="X40" s="7">
        <f>E40*(1+0.031)^16</f>
        <v>0</v>
      </c>
      <c r="Y40" s="7">
        <f>F40*(1+0.031)^16</f>
        <v>0</v>
      </c>
      <c r="Z40" s="7">
        <f>E40*(1+0.031)^17</f>
        <v>0</v>
      </c>
      <c r="AA40" s="7">
        <f>F40*(1+0.031)^17</f>
        <v>0</v>
      </c>
      <c r="AB40" s="7">
        <f>E40*(1+0.031)^18</f>
        <v>0</v>
      </c>
      <c r="AC40" s="7">
        <f>F40*(1+0.031)^18</f>
        <v>0</v>
      </c>
      <c r="AD40" s="7">
        <f>E40*(1+0.031)^19</f>
        <v>0</v>
      </c>
      <c r="AE40" s="7">
        <f>F40*(1+0.031)^19</f>
        <v>0</v>
      </c>
      <c r="AF40" s="7">
        <f>E40*(1+0.031)^20</f>
        <v>0</v>
      </c>
      <c r="AG40" s="7">
        <f>F40*(1+0.031)^20</f>
        <v>0</v>
      </c>
      <c r="AH40" s="7">
        <f>E40*(1+0.031)^11</f>
        <v>0</v>
      </c>
      <c r="AI40" s="7">
        <f>F40*(1+0.031)^11</f>
        <v>0</v>
      </c>
      <c r="AJ40" s="7">
        <v>1</v>
      </c>
      <c r="AK40" s="1">
        <v>0</v>
      </c>
      <c r="AL40" s="1">
        <v>0</v>
      </c>
      <c r="AM40" s="9">
        <v>2091003193006</v>
      </c>
    </row>
    <row r="41" spans="1:39" x14ac:dyDescent="0.2">
      <c r="A41" s="1">
        <v>39</v>
      </c>
      <c r="B41" s="1" t="s">
        <v>51</v>
      </c>
      <c r="C41" s="6">
        <v>209</v>
      </c>
      <c r="D41" s="7">
        <v>145</v>
      </c>
      <c r="E41" s="7">
        <v>78</v>
      </c>
      <c r="F41" s="7">
        <v>67</v>
      </c>
      <c r="G41" s="7">
        <f>D41*(1+0.03)^8</f>
        <v>183.68166180120431</v>
      </c>
      <c r="H41" s="7">
        <f>D41*(1+0.03)^9</f>
        <v>189.19211165524044</v>
      </c>
      <c r="I41" s="7">
        <f>D41*(1+0.03)^10</f>
        <v>194.86787500489766</v>
      </c>
      <c r="J41" s="7">
        <f>D41*(1+0.03)^11</f>
        <v>200.71391125504459</v>
      </c>
      <c r="K41" s="7">
        <f>D41*(1+0.03)^12</f>
        <v>206.73532859269591</v>
      </c>
      <c r="L41" s="7">
        <f>D41*(1+0.03)^13</f>
        <v>212.93738845047676</v>
      </c>
      <c r="M41" s="7">
        <f>D41*(1+0.03)^14</f>
        <v>219.32551010399109</v>
      </c>
      <c r="N41" s="7">
        <f>D41*(1+0.03)^15</f>
        <v>225.90527540711085</v>
      </c>
      <c r="O41" s="7">
        <f>D41*(1+0.03)^16</f>
        <v>232.68243366932413</v>
      </c>
      <c r="P41" s="7">
        <f>E41*(1+0.031)^12</f>
        <v>112.51193299741472</v>
      </c>
      <c r="Q41" s="7">
        <f>F41*(1+0.031)^12</f>
        <v>96.644865523420336</v>
      </c>
      <c r="R41" s="7">
        <f>E41*(1+0.031)^13</f>
        <v>115.99980292033457</v>
      </c>
      <c r="S41" s="7">
        <f>F41*(1+0.031)^13</f>
        <v>99.64085635464636</v>
      </c>
      <c r="T41" s="7">
        <f>E41*(1+0.031)^14</f>
        <v>119.59579681086493</v>
      </c>
      <c r="U41" s="7">
        <f>F41*(1+0.031)^14</f>
        <v>102.72972290164039</v>
      </c>
      <c r="V41" s="7">
        <f>E41*(1+0.031)^15</f>
        <v>123.30326651200173</v>
      </c>
      <c r="W41" s="7">
        <f>F41*(1+0.031)^15</f>
        <v>105.91434431159124</v>
      </c>
      <c r="X41" s="7">
        <f>E41*(1+0.031)^16</f>
        <v>127.12566777387379</v>
      </c>
      <c r="Y41" s="7">
        <f>F41*(1+0.031)^16</f>
        <v>109.19768898525056</v>
      </c>
      <c r="Z41" s="7">
        <f>E41*(1+0.031)^17</f>
        <v>131.06656347486387</v>
      </c>
      <c r="AA41" s="7">
        <f>F41*(1+0.031)^17</f>
        <v>112.58281734379332</v>
      </c>
      <c r="AB41" s="7">
        <f>E41*(1+0.031)^18</f>
        <v>135.12962694258462</v>
      </c>
      <c r="AC41" s="7">
        <f>F41*(1+0.031)^18</f>
        <v>116.0728846814509</v>
      </c>
      <c r="AD41" s="7">
        <f>E41*(1+0.031)^19</f>
        <v>139.31864537780473</v>
      </c>
      <c r="AE41" s="7">
        <f>F41*(1+0.031)^19</f>
        <v>119.67114410657587</v>
      </c>
      <c r="AF41" s="7">
        <f>E41*(1+0.031)^20</f>
        <v>143.6375233845167</v>
      </c>
      <c r="AG41" s="7">
        <f>F41*(1+0.031)^20</f>
        <v>123.38094957387972</v>
      </c>
      <c r="AH41" s="7">
        <f>E41*(1+0.031)^11</f>
        <v>109.12893598197354</v>
      </c>
      <c r="AI41" s="7">
        <f>F41*(1+0.031)^11</f>
        <v>93.738957830669577</v>
      </c>
      <c r="AJ41" s="7">
        <v>24</v>
      </c>
      <c r="AK41" s="1">
        <v>31</v>
      </c>
      <c r="AL41" s="8">
        <v>4.6451609999999999</v>
      </c>
      <c r="AM41" s="9">
        <v>2091003235001</v>
      </c>
    </row>
    <row r="42" spans="1:39" x14ac:dyDescent="0.2">
      <c r="A42" s="1">
        <v>40</v>
      </c>
      <c r="B42" s="1" t="s">
        <v>52</v>
      </c>
      <c r="C42" s="6">
        <v>209</v>
      </c>
      <c r="D42" s="7">
        <v>648</v>
      </c>
      <c r="E42" s="7">
        <v>304</v>
      </c>
      <c r="F42" s="7">
        <v>344</v>
      </c>
      <c r="G42" s="7">
        <f>D42*(1+0.03)^8</f>
        <v>820.86701273917515</v>
      </c>
      <c r="H42" s="7">
        <f>D42*(1+0.03)^9</f>
        <v>845.49302312135046</v>
      </c>
      <c r="I42" s="7">
        <f>D42*(1+0.03)^10</f>
        <v>870.85781381499089</v>
      </c>
      <c r="J42" s="7">
        <f>D42*(1+0.03)^11</f>
        <v>896.98354822944066</v>
      </c>
      <c r="K42" s="7">
        <f>D42*(1+0.03)^12</f>
        <v>923.8930546763238</v>
      </c>
      <c r="L42" s="7">
        <f>D42*(1+0.03)^13</f>
        <v>951.60984631661347</v>
      </c>
      <c r="M42" s="7">
        <f>D42*(1+0.03)^14</f>
        <v>980.15814170611191</v>
      </c>
      <c r="N42" s="7">
        <f>D42*(1+0.03)^15</f>
        <v>1009.5628859572954</v>
      </c>
      <c r="O42" s="7">
        <f>D42*(1+0.03)^16</f>
        <v>1039.8497725360139</v>
      </c>
      <c r="P42" s="7">
        <f>E42*(1+0.031)^12</f>
        <v>438.50804655402658</v>
      </c>
      <c r="Q42" s="7">
        <f>F42*(1+0.031)^12</f>
        <v>496.20647373218799</v>
      </c>
      <c r="R42" s="7">
        <f>E42*(1+0.031)^13</f>
        <v>452.10179599720141</v>
      </c>
      <c r="S42" s="7">
        <f>F42*(1+0.031)^13</f>
        <v>511.58887441788579</v>
      </c>
      <c r="T42" s="7">
        <f>E42*(1+0.031)^14</f>
        <v>466.11695167311456</v>
      </c>
      <c r="U42" s="7">
        <f>F42*(1+0.031)^14</f>
        <v>527.44812952484017</v>
      </c>
      <c r="V42" s="7">
        <f>E42*(1+0.031)^15</f>
        <v>480.56657717498109</v>
      </c>
      <c r="W42" s="7">
        <f>F42*(1+0.031)^15</f>
        <v>543.79902154011018</v>
      </c>
      <c r="X42" s="7">
        <f>E42*(1+0.031)^16</f>
        <v>495.46414106740554</v>
      </c>
      <c r="Y42" s="7">
        <f>F42*(1+0.031)^16</f>
        <v>560.65679120785364</v>
      </c>
      <c r="Z42" s="7">
        <f>E42*(1+0.031)^17</f>
        <v>510.82352944049507</v>
      </c>
      <c r="AA42" s="7">
        <f>F42*(1+0.031)^17</f>
        <v>578.03715173529702</v>
      </c>
      <c r="AB42" s="7">
        <f>E42*(1+0.031)^18</f>
        <v>526.65905885315033</v>
      </c>
      <c r="AC42" s="7">
        <f>F42*(1+0.031)^18</f>
        <v>595.95630343909124</v>
      </c>
      <c r="AD42" s="7">
        <f>E42*(1+0.031)^19</f>
        <v>542.98548967759791</v>
      </c>
      <c r="AE42" s="7">
        <f>F42*(1+0.031)^19</f>
        <v>614.43094884570291</v>
      </c>
      <c r="AF42" s="7">
        <f>E42*(1+0.031)^20</f>
        <v>559.81803985760348</v>
      </c>
      <c r="AG42" s="7">
        <f>F42*(1+0.031)^20</f>
        <v>633.4783082599198</v>
      </c>
      <c r="AH42" s="7">
        <f>E42*(1+0.031)^11</f>
        <v>425.3230325451276</v>
      </c>
      <c r="AI42" s="7">
        <f>F42*(1+0.031)^11</f>
        <v>481.28658945896018</v>
      </c>
      <c r="AJ42" s="7">
        <v>90</v>
      </c>
      <c r="AK42" s="1">
        <v>148</v>
      </c>
      <c r="AL42" s="8">
        <v>4.364865</v>
      </c>
      <c r="AM42" s="9">
        <v>2091003236002</v>
      </c>
    </row>
    <row r="43" spans="1:39" x14ac:dyDescent="0.2">
      <c r="A43" s="1">
        <v>41</v>
      </c>
      <c r="B43" s="1" t="s">
        <v>52</v>
      </c>
      <c r="C43" s="6">
        <v>209</v>
      </c>
      <c r="D43" s="7">
        <v>561</v>
      </c>
      <c r="E43" s="7">
        <v>254</v>
      </c>
      <c r="F43" s="7">
        <v>307</v>
      </c>
      <c r="G43" s="7">
        <f>D43*(1+0.03)^8</f>
        <v>710.65801565845254</v>
      </c>
      <c r="H43" s="7">
        <f>D43*(1+0.03)^9</f>
        <v>731.97775612820612</v>
      </c>
      <c r="I43" s="7">
        <f>D43*(1+0.03)^10</f>
        <v>753.93708881205237</v>
      </c>
      <c r="J43" s="7">
        <f>D43*(1+0.03)^11</f>
        <v>776.55520147641391</v>
      </c>
      <c r="K43" s="7">
        <f>D43*(1+0.03)^12</f>
        <v>799.85185752070618</v>
      </c>
      <c r="L43" s="7">
        <f>D43*(1+0.03)^13</f>
        <v>823.84741324632739</v>
      </c>
      <c r="M43" s="7">
        <f>D43*(1+0.03)^14</f>
        <v>848.56283564371722</v>
      </c>
      <c r="N43" s="7">
        <f>D43*(1+0.03)^15</f>
        <v>874.01972071302885</v>
      </c>
      <c r="O43" s="7">
        <f>D43*(1+0.03)^16</f>
        <v>900.24031233441951</v>
      </c>
      <c r="P43" s="7">
        <f>E43*(1+0.031)^12</f>
        <v>366.38501258132487</v>
      </c>
      <c r="Q43" s="7">
        <f>F43*(1+0.031)^12</f>
        <v>442.83542859238872</v>
      </c>
      <c r="R43" s="7">
        <f>E43*(1+0.031)^13</f>
        <v>377.74294797134593</v>
      </c>
      <c r="S43" s="7">
        <f>F43*(1+0.031)^13</f>
        <v>456.56332687875272</v>
      </c>
      <c r="T43" s="7">
        <f>E43*(1+0.031)^14</f>
        <v>389.45297935845758</v>
      </c>
      <c r="U43" s="7">
        <f>F43*(1+0.031)^14</f>
        <v>470.71679001199402</v>
      </c>
      <c r="V43" s="7">
        <f>E43*(1+0.031)^15</f>
        <v>401.52602171856972</v>
      </c>
      <c r="W43" s="7">
        <f>F43*(1+0.031)^15</f>
        <v>485.30901050236577</v>
      </c>
      <c r="X43" s="7">
        <f>E43*(1+0.031)^16</f>
        <v>413.97332839184543</v>
      </c>
      <c r="Y43" s="7">
        <f>F43*(1+0.031)^16</f>
        <v>500.35358982793912</v>
      </c>
      <c r="Z43" s="7">
        <f>E43*(1+0.031)^17</f>
        <v>426.80650157199261</v>
      </c>
      <c r="AA43" s="7">
        <f>F43*(1+0.031)^17</f>
        <v>515.86455111260523</v>
      </c>
      <c r="AB43" s="7">
        <f>E43*(1+0.031)^18</f>
        <v>440.0375031207243</v>
      </c>
      <c r="AC43" s="7">
        <f>F43*(1+0.031)^18</f>
        <v>531.85635219709593</v>
      </c>
      <c r="AD43" s="7">
        <f>E43*(1+0.031)^19</f>
        <v>453.67866571746674</v>
      </c>
      <c r="AE43" s="7">
        <f>F43*(1+0.031)^19</f>
        <v>548.34389911520589</v>
      </c>
      <c r="AF43" s="7">
        <f>E43*(1+0.031)^20</f>
        <v>467.74270435470822</v>
      </c>
      <c r="AG43" s="7">
        <f>F43*(1+0.031)^20</f>
        <v>565.34255998777724</v>
      </c>
      <c r="AH43" s="7">
        <f>E43*(1+0.031)^11</f>
        <v>355.36858640283691</v>
      </c>
      <c r="AI43" s="7">
        <f>F43*(1+0.031)^11</f>
        <v>429.52029931366508</v>
      </c>
      <c r="AJ43" s="7">
        <v>81</v>
      </c>
      <c r="AK43" s="1">
        <v>144</v>
      </c>
      <c r="AL43" s="8">
        <v>3.8958330000000001</v>
      </c>
      <c r="AM43" s="9">
        <v>2091003236001</v>
      </c>
    </row>
    <row r="44" spans="1:39" x14ac:dyDescent="0.2">
      <c r="A44" s="1">
        <v>42</v>
      </c>
      <c r="B44" s="1" t="s">
        <v>53</v>
      </c>
      <c r="C44" s="6">
        <v>209</v>
      </c>
      <c r="D44" s="7">
        <v>293</v>
      </c>
      <c r="E44" s="7">
        <v>143</v>
      </c>
      <c r="F44" s="7">
        <v>150</v>
      </c>
      <c r="G44" s="7">
        <f>D44*(1+0.03)^8</f>
        <v>371.16363384657149</v>
      </c>
      <c r="H44" s="7">
        <f>D44*(1+0.03)^9</f>
        <v>382.2985428619686</v>
      </c>
      <c r="I44" s="7">
        <f>D44*(1+0.03)^10</f>
        <v>393.76749914782766</v>
      </c>
      <c r="J44" s="7">
        <f>D44*(1+0.03)^11</f>
        <v>405.58052412226255</v>
      </c>
      <c r="K44" s="7">
        <f>D44*(1+0.03)^12</f>
        <v>417.74793984593032</v>
      </c>
      <c r="L44" s="7">
        <f>D44*(1+0.03)^13</f>
        <v>430.28037804130821</v>
      </c>
      <c r="M44" s="7">
        <f>D44*(1+0.03)^14</f>
        <v>443.1887893825475</v>
      </c>
      <c r="N44" s="7">
        <f>D44*(1+0.03)^15</f>
        <v>456.48445306402397</v>
      </c>
      <c r="O44" s="7">
        <f>D44*(1+0.03)^16</f>
        <v>470.17898665594464</v>
      </c>
      <c r="P44" s="7">
        <f>E44*(1+0.031)^12</f>
        <v>206.27187716192699</v>
      </c>
      <c r="Q44" s="7">
        <f>F44*(1+0.031)^12</f>
        <v>216.36910191810523</v>
      </c>
      <c r="R44" s="7">
        <f>E44*(1+0.031)^13</f>
        <v>212.66630535394671</v>
      </c>
      <c r="S44" s="7">
        <f>F44*(1+0.031)^13</f>
        <v>223.0765440775665</v>
      </c>
      <c r="T44" s="7">
        <f>E44*(1+0.031)^14</f>
        <v>219.25896081991903</v>
      </c>
      <c r="U44" s="7">
        <f>F44*(1+0.031)^14</f>
        <v>229.99191694397101</v>
      </c>
      <c r="V44" s="7">
        <f>E44*(1+0.031)^15</f>
        <v>226.05598860533649</v>
      </c>
      <c r="W44" s="7">
        <f>F44*(1+0.031)^15</f>
        <v>237.12166636923411</v>
      </c>
      <c r="X44" s="7">
        <f>E44*(1+0.031)^16</f>
        <v>233.06372425210193</v>
      </c>
      <c r="Y44" s="7">
        <f>F44*(1+0.031)^16</f>
        <v>244.47243802668035</v>
      </c>
      <c r="Z44" s="7">
        <f>E44*(1+0.031)^17</f>
        <v>240.2886997039171</v>
      </c>
      <c r="AA44" s="7">
        <f>F44*(1+0.031)^17</f>
        <v>252.05108360550744</v>
      </c>
      <c r="AB44" s="7">
        <f>E44*(1+0.031)^18</f>
        <v>247.7376493947385</v>
      </c>
      <c r="AC44" s="7">
        <f>F44*(1+0.031)^18</f>
        <v>259.86466719727815</v>
      </c>
      <c r="AD44" s="7">
        <f>E44*(1+0.031)^19</f>
        <v>255.41751652597534</v>
      </c>
      <c r="AE44" s="7">
        <f>F44*(1+0.031)^19</f>
        <v>267.92047188039373</v>
      </c>
      <c r="AF44" s="7">
        <f>E44*(1+0.031)^20</f>
        <v>263.33545953828059</v>
      </c>
      <c r="AG44" s="7">
        <f>F44*(1+0.031)^20</f>
        <v>276.22600650868594</v>
      </c>
      <c r="AH44" s="7">
        <f>E44*(1+0.031)^11</f>
        <v>200.06971596695149</v>
      </c>
      <c r="AI44" s="7">
        <f>F44*(1+0.031)^11</f>
        <v>209.86333842687219</v>
      </c>
      <c r="AJ44" s="7">
        <v>64</v>
      </c>
      <c r="AK44" s="1">
        <v>64</v>
      </c>
      <c r="AL44" s="8">
        <v>4.484375</v>
      </c>
      <c r="AM44" s="9">
        <v>2091003193001</v>
      </c>
    </row>
    <row r="45" spans="1:39" x14ac:dyDescent="0.2">
      <c r="A45" s="1">
        <v>43</v>
      </c>
      <c r="B45" s="1" t="s">
        <v>54</v>
      </c>
      <c r="C45" s="6">
        <v>209</v>
      </c>
      <c r="D45" s="7">
        <v>729</v>
      </c>
      <c r="E45" s="7">
        <v>360</v>
      </c>
      <c r="F45" s="7">
        <v>369</v>
      </c>
      <c r="G45" s="7">
        <f>D45*(1+0.03)^8</f>
        <v>923.47538933157205</v>
      </c>
      <c r="H45" s="7">
        <f>D45*(1+0.03)^9</f>
        <v>951.17965101151924</v>
      </c>
      <c r="I45" s="7">
        <f>D45*(1+0.03)^10</f>
        <v>979.71504054186482</v>
      </c>
      <c r="J45" s="7">
        <f>D45*(1+0.03)^11</f>
        <v>1009.1064917581208</v>
      </c>
      <c r="K45" s="7">
        <f>D45*(1+0.03)^12</f>
        <v>1039.3796865108643</v>
      </c>
      <c r="L45" s="7">
        <f>D45*(1+0.03)^13</f>
        <v>1070.5610771061902</v>
      </c>
      <c r="M45" s="7">
        <f>D45*(1+0.03)^14</f>
        <v>1102.677909419376</v>
      </c>
      <c r="N45" s="7">
        <f>D45*(1+0.03)^15</f>
        <v>1135.7582467019572</v>
      </c>
      <c r="O45" s="7">
        <f>D45*(1+0.03)^16</f>
        <v>1169.8309941030159</v>
      </c>
      <c r="P45" s="7">
        <f>E45*(1+0.031)^12</f>
        <v>519.28584460345257</v>
      </c>
      <c r="Q45" s="7">
        <f>F45*(1+0.031)^12</f>
        <v>532.26799071853884</v>
      </c>
      <c r="R45" s="7">
        <f>E45*(1+0.031)^13</f>
        <v>535.38370578615957</v>
      </c>
      <c r="S45" s="7">
        <f>F45*(1+0.031)^13</f>
        <v>548.7682984308135</v>
      </c>
      <c r="T45" s="7">
        <f>E45*(1+0.031)^14</f>
        <v>551.98060066553046</v>
      </c>
      <c r="U45" s="7">
        <f>F45*(1+0.031)^14</f>
        <v>565.78011568216868</v>
      </c>
      <c r="V45" s="7">
        <f>E45*(1+0.031)^15</f>
        <v>569.09199928616181</v>
      </c>
      <c r="W45" s="7">
        <f>F45*(1+0.031)^15</f>
        <v>583.31929926831583</v>
      </c>
      <c r="X45" s="7">
        <f>E45*(1+0.031)^16</f>
        <v>586.73385126403286</v>
      </c>
      <c r="Y45" s="7">
        <f>F45*(1+0.031)^16</f>
        <v>601.40219754563373</v>
      </c>
      <c r="Z45" s="7">
        <f>E45*(1+0.031)^17</f>
        <v>604.92260065321784</v>
      </c>
      <c r="AA45" s="7">
        <f>F45*(1+0.031)^17</f>
        <v>620.04566566954827</v>
      </c>
      <c r="AB45" s="7">
        <f>E45*(1+0.031)^18</f>
        <v>623.67520127346756</v>
      </c>
      <c r="AC45" s="7">
        <f>F45*(1+0.031)^18</f>
        <v>639.26708130530426</v>
      </c>
      <c r="AD45" s="7">
        <f>E45*(1+0.031)^19</f>
        <v>643.00913251294492</v>
      </c>
      <c r="AE45" s="7">
        <f>F45*(1+0.031)^19</f>
        <v>659.08436082576861</v>
      </c>
      <c r="AF45" s="7">
        <f>E45*(1+0.031)^20</f>
        <v>662.9424156208463</v>
      </c>
      <c r="AG45" s="7">
        <f>F45*(1+0.031)^20</f>
        <v>679.51597601136746</v>
      </c>
      <c r="AH45" s="7">
        <f>E45*(1+0.031)^11</f>
        <v>503.67201222449324</v>
      </c>
      <c r="AI45" s="7">
        <f>F45*(1+0.031)^11</f>
        <v>516.26381253010561</v>
      </c>
      <c r="AJ45" s="7">
        <v>125</v>
      </c>
      <c r="AK45" s="1">
        <v>176</v>
      </c>
      <c r="AL45" s="8">
        <v>4.1079549999999996</v>
      </c>
      <c r="AM45" s="9">
        <v>2091002000015</v>
      </c>
    </row>
    <row r="46" spans="1:39" x14ac:dyDescent="0.2">
      <c r="A46" s="1">
        <v>44</v>
      </c>
      <c r="B46" s="1" t="s">
        <v>55</v>
      </c>
      <c r="C46" s="6">
        <v>209</v>
      </c>
      <c r="D46" s="7">
        <v>860</v>
      </c>
      <c r="E46" s="7">
        <v>414</v>
      </c>
      <c r="F46" s="7">
        <v>446</v>
      </c>
      <c r="G46" s="7">
        <f>D46*(1+0.03)^8</f>
        <v>1089.4222699933498</v>
      </c>
      <c r="H46" s="7">
        <f>D46*(1+0.03)^9</f>
        <v>1122.1049380931502</v>
      </c>
      <c r="I46" s="7">
        <f>D46*(1+0.03)^10</f>
        <v>1155.7680862359448</v>
      </c>
      <c r="J46" s="7">
        <f>D46*(1+0.03)^11</f>
        <v>1190.4411288230231</v>
      </c>
      <c r="K46" s="7">
        <f>D46*(1+0.03)^12</f>
        <v>1226.1543626877137</v>
      </c>
      <c r="L46" s="7">
        <f>D46*(1+0.03)^13</f>
        <v>1262.938993568345</v>
      </c>
      <c r="M46" s="7">
        <f>D46*(1+0.03)^14</f>
        <v>1300.8271633753955</v>
      </c>
      <c r="N46" s="7">
        <f>D46*(1+0.03)^15</f>
        <v>1339.8519782766575</v>
      </c>
      <c r="O46" s="7">
        <f>D46*(1+0.03)^16</f>
        <v>1380.0475376249569</v>
      </c>
      <c r="P46" s="7">
        <f>E46*(1+0.031)^12</f>
        <v>597.1787212939704</v>
      </c>
      <c r="Q46" s="7">
        <f>F46*(1+0.031)^12</f>
        <v>643.33746303649957</v>
      </c>
      <c r="R46" s="7">
        <f>E46*(1+0.031)^13</f>
        <v>615.69126165408352</v>
      </c>
      <c r="S46" s="7">
        <f>F46*(1+0.031)^13</f>
        <v>663.28092439063107</v>
      </c>
      <c r="T46" s="7">
        <f>E46*(1+0.031)^14</f>
        <v>634.77769076536003</v>
      </c>
      <c r="U46" s="7">
        <f>F46*(1+0.031)^14</f>
        <v>683.8426330467405</v>
      </c>
      <c r="V46" s="7">
        <f>E46*(1+0.031)^15</f>
        <v>654.45579917908606</v>
      </c>
      <c r="W46" s="7">
        <f>F46*(1+0.031)^15</f>
        <v>705.04175467118932</v>
      </c>
      <c r="X46" s="7">
        <f>E46*(1+0.031)^16</f>
        <v>674.74392895363781</v>
      </c>
      <c r="Y46" s="7">
        <f>F46*(1+0.031)^16</f>
        <v>726.89804906599625</v>
      </c>
      <c r="Z46" s="7">
        <f>E46*(1+0.031)^17</f>
        <v>695.66099075120053</v>
      </c>
      <c r="AA46" s="7">
        <f>F46*(1+0.031)^17</f>
        <v>749.43188858704218</v>
      </c>
      <c r="AB46" s="7">
        <f>E46*(1+0.031)^18</f>
        <v>717.22648146448762</v>
      </c>
      <c r="AC46" s="7">
        <f>F46*(1+0.031)^18</f>
        <v>772.66427713324038</v>
      </c>
      <c r="AD46" s="7">
        <f>E46*(1+0.031)^19</f>
        <v>739.46050238988664</v>
      </c>
      <c r="AE46" s="7">
        <f>F46*(1+0.031)^19</f>
        <v>796.61686972437064</v>
      </c>
      <c r="AF46" s="7">
        <f>E46*(1+0.031)^20</f>
        <v>762.38377796397322</v>
      </c>
      <c r="AG46" s="7">
        <f>F46*(1+0.031)^20</f>
        <v>821.31199268582623</v>
      </c>
      <c r="AH46" s="7">
        <f>E46*(1+0.031)^11</f>
        <v>579.22281405816727</v>
      </c>
      <c r="AI46" s="7">
        <f>F46*(1+0.031)^11</f>
        <v>623.99365958923329</v>
      </c>
      <c r="AJ46" s="7">
        <v>113</v>
      </c>
      <c r="AK46" s="1">
        <v>156</v>
      </c>
      <c r="AL46" s="8">
        <v>4.570513</v>
      </c>
      <c r="AM46" s="9">
        <v>2091001242001</v>
      </c>
    </row>
    <row r="47" spans="1:39" x14ac:dyDescent="0.2">
      <c r="A47" s="1">
        <v>45</v>
      </c>
      <c r="B47" s="1" t="s">
        <v>56</v>
      </c>
      <c r="C47" s="6">
        <v>209</v>
      </c>
      <c r="D47" s="7">
        <v>234</v>
      </c>
      <c r="E47" s="7">
        <v>119</v>
      </c>
      <c r="F47" s="7">
        <v>115</v>
      </c>
      <c r="G47" s="7">
        <f>D47*(1+0.03)^8</f>
        <v>296.42419904470211</v>
      </c>
      <c r="H47" s="7">
        <f>D47*(1+0.03)^9</f>
        <v>305.31692501604323</v>
      </c>
      <c r="I47" s="7">
        <f>D47*(1+0.03)^10</f>
        <v>314.47643276652451</v>
      </c>
      <c r="J47" s="7">
        <f>D47*(1+0.03)^11</f>
        <v>323.91072574952022</v>
      </c>
      <c r="K47" s="7">
        <f>D47*(1+0.03)^12</f>
        <v>333.62804752200577</v>
      </c>
      <c r="L47" s="7">
        <f>D47*(1+0.03)^13</f>
        <v>343.63688894766597</v>
      </c>
      <c r="M47" s="7">
        <f>D47*(1+0.03)^14</f>
        <v>353.94599561609596</v>
      </c>
      <c r="N47" s="7">
        <f>D47*(1+0.03)^15</f>
        <v>364.56437548457887</v>
      </c>
      <c r="O47" s="7">
        <f>D47*(1+0.03)^16</f>
        <v>375.50130674911617</v>
      </c>
      <c r="P47" s="7">
        <f>E47*(1+0.031)^12</f>
        <v>171.65282085503014</v>
      </c>
      <c r="Q47" s="7">
        <f>F47*(1+0.031)^12</f>
        <v>165.88297813721402</v>
      </c>
      <c r="R47" s="7">
        <f>E47*(1+0.031)^13</f>
        <v>176.97405830153608</v>
      </c>
      <c r="S47" s="7">
        <f>F47*(1+0.031)^13</f>
        <v>171.02535045946763</v>
      </c>
      <c r="T47" s="7">
        <f>E47*(1+0.031)^14</f>
        <v>182.46025410888367</v>
      </c>
      <c r="U47" s="7">
        <f>F47*(1+0.031)^14</f>
        <v>176.3271363237111</v>
      </c>
      <c r="V47" s="7">
        <f>E47*(1+0.031)^15</f>
        <v>188.11652198625904</v>
      </c>
      <c r="W47" s="7">
        <f>F47*(1+0.031)^15</f>
        <v>181.79327754974614</v>
      </c>
      <c r="X47" s="7">
        <f>E47*(1+0.031)^16</f>
        <v>193.94813416783308</v>
      </c>
      <c r="Y47" s="7">
        <f>F47*(1+0.031)^16</f>
        <v>187.42886915378827</v>
      </c>
      <c r="Z47" s="7">
        <f>E47*(1+0.031)^17</f>
        <v>199.96052632703589</v>
      </c>
      <c r="AA47" s="7">
        <f>F47*(1+0.031)^17</f>
        <v>193.23916409755572</v>
      </c>
      <c r="AB47" s="7">
        <f>E47*(1+0.031)^18</f>
        <v>206.15930264317399</v>
      </c>
      <c r="AC47" s="7">
        <f>F47*(1+0.031)^18</f>
        <v>199.22957818457991</v>
      </c>
      <c r="AD47" s="7">
        <f>E47*(1+0.031)^19</f>
        <v>212.55024102511237</v>
      </c>
      <c r="AE47" s="7">
        <f>F47*(1+0.031)^19</f>
        <v>205.40569510830187</v>
      </c>
      <c r="AF47" s="7">
        <f>E47*(1+0.031)^20</f>
        <v>219.13929849689086</v>
      </c>
      <c r="AG47" s="7">
        <f>F47*(1+0.031)^20</f>
        <v>211.77327165665923</v>
      </c>
      <c r="AH47" s="7">
        <f>E47*(1+0.031)^11</f>
        <v>166.49158181865192</v>
      </c>
      <c r="AI47" s="7">
        <f>F47*(1+0.031)^11</f>
        <v>160.89522612726867</v>
      </c>
      <c r="AJ47" s="7">
        <v>44</v>
      </c>
      <c r="AK47" s="1">
        <v>51</v>
      </c>
      <c r="AL47" s="8">
        <v>4.5882350000000001</v>
      </c>
      <c r="AM47" s="9">
        <v>2091003047002</v>
      </c>
    </row>
    <row r="48" spans="1:39" x14ac:dyDescent="0.2">
      <c r="A48" s="1">
        <v>46</v>
      </c>
      <c r="B48" s="1" t="s">
        <v>57</v>
      </c>
      <c r="C48" s="6">
        <v>209</v>
      </c>
      <c r="D48" s="7">
        <v>740</v>
      </c>
      <c r="E48" s="7">
        <v>358</v>
      </c>
      <c r="F48" s="7">
        <v>382</v>
      </c>
      <c r="G48" s="7">
        <f>D48*(1+0.03)^8</f>
        <v>937.4098602268358</v>
      </c>
      <c r="H48" s="7">
        <f>D48*(1+0.03)^9</f>
        <v>965.53215603364094</v>
      </c>
      <c r="I48" s="7">
        <f>D48*(1+0.03)^10</f>
        <v>994.4981207146501</v>
      </c>
      <c r="J48" s="7">
        <f>D48*(1+0.03)^11</f>
        <v>1024.3330643360896</v>
      </c>
      <c r="K48" s="7">
        <f>D48*(1+0.03)^12</f>
        <v>1055.0630562661722</v>
      </c>
      <c r="L48" s="7">
        <f>D48*(1+0.03)^13</f>
        <v>1086.7149479541572</v>
      </c>
      <c r="M48" s="7">
        <f>D48*(1+0.03)^14</f>
        <v>1119.3163963927821</v>
      </c>
      <c r="N48" s="7">
        <f>D48*(1+0.03)^15</f>
        <v>1152.8958882845657</v>
      </c>
      <c r="O48" s="7">
        <f>D48*(1+0.03)^16</f>
        <v>1187.4827649331025</v>
      </c>
      <c r="P48" s="7">
        <f>E48*(1+0.031)^12</f>
        <v>516.40092324454452</v>
      </c>
      <c r="Q48" s="7">
        <f>F48*(1+0.031)^12</f>
        <v>551.01997955144134</v>
      </c>
      <c r="R48" s="7">
        <f>E48*(1+0.031)^13</f>
        <v>532.40935186512536</v>
      </c>
      <c r="S48" s="7">
        <f>F48*(1+0.031)^13</f>
        <v>568.10159891753597</v>
      </c>
      <c r="T48" s="7">
        <f>E48*(1+0.031)^14</f>
        <v>548.91404177294419</v>
      </c>
      <c r="U48" s="7">
        <f>F48*(1+0.031)^14</f>
        <v>585.71274848397945</v>
      </c>
      <c r="V48" s="7">
        <f>E48*(1+0.031)^15</f>
        <v>565.9303770679054</v>
      </c>
      <c r="W48" s="7">
        <f>F48*(1+0.031)^15</f>
        <v>603.86984368698279</v>
      </c>
      <c r="X48" s="7">
        <f>E48*(1+0.031)^16</f>
        <v>583.47421875701048</v>
      </c>
      <c r="Y48" s="7">
        <f>F48*(1+0.031)^16</f>
        <v>622.58980884127936</v>
      </c>
      <c r="Z48" s="7">
        <f>E48*(1+0.031)^17</f>
        <v>601.56191953847781</v>
      </c>
      <c r="AA48" s="7">
        <f>F48*(1+0.031)^17</f>
        <v>641.89009291535899</v>
      </c>
      <c r="AB48" s="7">
        <f>E48*(1+0.031)^18</f>
        <v>620.2103390441705</v>
      </c>
      <c r="AC48" s="7">
        <f>F48*(1+0.031)^18</f>
        <v>661.78868579573498</v>
      </c>
      <c r="AD48" s="7">
        <f>E48*(1+0.031)^19</f>
        <v>639.43685955453975</v>
      </c>
      <c r="AE48" s="7">
        <f>F48*(1+0.031)^19</f>
        <v>682.30413505540275</v>
      </c>
      <c r="AF48" s="7">
        <f>E48*(1+0.031)^20</f>
        <v>659.25940220073051</v>
      </c>
      <c r="AG48" s="7">
        <f>F48*(1+0.031)^20</f>
        <v>703.45556324212021</v>
      </c>
      <c r="AH48" s="7">
        <f>E48*(1+0.031)^11</f>
        <v>500.87383437880163</v>
      </c>
      <c r="AI48" s="7">
        <f>F48*(1+0.031)^11</f>
        <v>534.45196852710114</v>
      </c>
      <c r="AJ48" s="7">
        <v>148</v>
      </c>
      <c r="AK48" s="1">
        <v>224</v>
      </c>
      <c r="AL48" s="8">
        <v>3.254464</v>
      </c>
      <c r="AM48" s="9">
        <v>2091001253001</v>
      </c>
    </row>
    <row r="49" spans="1:39" x14ac:dyDescent="0.2">
      <c r="A49" s="1">
        <v>47</v>
      </c>
      <c r="B49" s="1" t="s">
        <v>58</v>
      </c>
      <c r="C49" s="6">
        <v>209</v>
      </c>
      <c r="D49" s="7">
        <v>8</v>
      </c>
      <c r="E49" s="7">
        <v>3</v>
      </c>
      <c r="F49" s="7">
        <v>5</v>
      </c>
      <c r="G49" s="7">
        <f>D49*(1+0.03)^8</f>
        <v>10.134160651100927</v>
      </c>
      <c r="H49" s="7">
        <f>D49*(1+0.03)^9</f>
        <v>10.438185470633956</v>
      </c>
      <c r="I49" s="7">
        <f>D49*(1+0.03)^10</f>
        <v>10.751331034752974</v>
      </c>
      <c r="J49" s="7">
        <f>D49*(1+0.03)^11</f>
        <v>11.073870965795564</v>
      </c>
      <c r="K49" s="7">
        <f>D49*(1+0.03)^12</f>
        <v>11.406087094769429</v>
      </c>
      <c r="L49" s="7">
        <f>D49*(1+0.03)^13</f>
        <v>11.748269707612511</v>
      </c>
      <c r="M49" s="7">
        <f>D49*(1+0.03)^14</f>
        <v>12.100717798840888</v>
      </c>
      <c r="N49" s="7">
        <f>D49*(1+0.03)^15</f>
        <v>12.463739332806115</v>
      </c>
      <c r="O49" s="7">
        <f>D49*(1+0.03)^16</f>
        <v>12.837651512790297</v>
      </c>
      <c r="P49" s="7">
        <f>E49*(1+0.031)^12</f>
        <v>4.3273820383621047</v>
      </c>
      <c r="Q49" s="7">
        <f>F49*(1+0.031)^12</f>
        <v>7.2123033972701744</v>
      </c>
      <c r="R49" s="7">
        <f>E49*(1+0.031)^13</f>
        <v>4.4615308815513295</v>
      </c>
      <c r="S49" s="7">
        <f>F49*(1+0.031)^13</f>
        <v>7.4358848025855497</v>
      </c>
      <c r="T49" s="7">
        <f>E49*(1+0.031)^14</f>
        <v>4.5998383388794206</v>
      </c>
      <c r="U49" s="7">
        <f>F49*(1+0.031)^14</f>
        <v>7.6663972314656998</v>
      </c>
      <c r="V49" s="7">
        <f>E49*(1+0.031)^15</f>
        <v>4.7424333273846822</v>
      </c>
      <c r="W49" s="7">
        <f>F49*(1+0.031)^15</f>
        <v>7.9040555456411363</v>
      </c>
      <c r="X49" s="7">
        <f>E49*(1+0.031)^16</f>
        <v>4.8894487605336074</v>
      </c>
      <c r="Y49" s="7">
        <f>F49*(1+0.031)^16</f>
        <v>8.1490812675560118</v>
      </c>
      <c r="Z49" s="7">
        <f>E49*(1+0.031)^17</f>
        <v>5.0410216721101486</v>
      </c>
      <c r="AA49" s="7">
        <f>F49*(1+0.031)^17</f>
        <v>8.4017027868502474</v>
      </c>
      <c r="AB49" s="7">
        <f>E49*(1+0.031)^18</f>
        <v>5.1972933439455629</v>
      </c>
      <c r="AC49" s="7">
        <f>F49*(1+0.031)^18</f>
        <v>8.6621555732426039</v>
      </c>
      <c r="AD49" s="7">
        <f>E49*(1+0.031)^19</f>
        <v>5.3584094376078744</v>
      </c>
      <c r="AE49" s="7">
        <f>F49*(1+0.031)^19</f>
        <v>8.9306823960131236</v>
      </c>
      <c r="AF49" s="7">
        <f>E49*(1+0.031)^20</f>
        <v>5.5245201301737188</v>
      </c>
      <c r="AG49" s="7">
        <f>F49*(1+0.031)^20</f>
        <v>9.207533550289531</v>
      </c>
      <c r="AH49" s="7">
        <f>E49*(1+0.031)^11</f>
        <v>4.1972667685374434</v>
      </c>
      <c r="AI49" s="7">
        <f>F49*(1+0.031)^11</f>
        <v>6.9954446142290729</v>
      </c>
      <c r="AJ49" s="7">
        <v>1</v>
      </c>
      <c r="AK49" s="1">
        <v>1</v>
      </c>
      <c r="AL49" s="8">
        <v>8</v>
      </c>
      <c r="AM49" s="9">
        <v>2091003181002</v>
      </c>
    </row>
    <row r="50" spans="1:39" x14ac:dyDescent="0.2">
      <c r="A50" s="1">
        <v>48</v>
      </c>
      <c r="B50" s="1" t="s">
        <v>59</v>
      </c>
      <c r="C50" s="6">
        <v>209</v>
      </c>
      <c r="D50" s="7">
        <v>587</v>
      </c>
      <c r="E50" s="7">
        <v>313</v>
      </c>
      <c r="F50" s="7">
        <v>274</v>
      </c>
      <c r="G50" s="7">
        <f>D50*(1+0.03)^8</f>
        <v>743.59403777453053</v>
      </c>
      <c r="H50" s="7">
        <f>D50*(1+0.03)^9</f>
        <v>765.9018589077665</v>
      </c>
      <c r="I50" s="7">
        <f>D50*(1+0.03)^10</f>
        <v>788.87891467499946</v>
      </c>
      <c r="J50" s="7">
        <f>D50*(1+0.03)^11</f>
        <v>812.54528211524951</v>
      </c>
      <c r="K50" s="7">
        <f>D50*(1+0.03)^12</f>
        <v>836.92164057870684</v>
      </c>
      <c r="L50" s="7">
        <f>D50*(1+0.03)^13</f>
        <v>862.02928979606804</v>
      </c>
      <c r="M50" s="7">
        <f>D50*(1+0.03)^14</f>
        <v>887.89016848995016</v>
      </c>
      <c r="N50" s="7">
        <f>D50*(1+0.03)^15</f>
        <v>914.52687354464877</v>
      </c>
      <c r="O50" s="7">
        <f>D50*(1+0.03)^16</f>
        <v>941.96267975098806</v>
      </c>
      <c r="P50" s="7">
        <f>E50*(1+0.031)^12</f>
        <v>451.4901926691129</v>
      </c>
      <c r="Q50" s="7">
        <f>F50*(1+0.031)^12</f>
        <v>395.23422617040558</v>
      </c>
      <c r="R50" s="7">
        <f>E50*(1+0.031)^13</f>
        <v>465.4863886418554</v>
      </c>
      <c r="S50" s="7">
        <f>F50*(1+0.031)^13</f>
        <v>407.48648718168812</v>
      </c>
      <c r="T50" s="7">
        <f>E50*(1+0.031)^14</f>
        <v>479.91646668975284</v>
      </c>
      <c r="U50" s="7">
        <f>F50*(1+0.031)^14</f>
        <v>420.11856828432036</v>
      </c>
      <c r="V50" s="7">
        <f>E50*(1+0.031)^15</f>
        <v>494.79387715713517</v>
      </c>
      <c r="W50" s="7">
        <f>F50*(1+0.031)^15</f>
        <v>433.14224390113429</v>
      </c>
      <c r="X50" s="7">
        <f>E50*(1+0.031)^16</f>
        <v>510.13248734900634</v>
      </c>
      <c r="Y50" s="7">
        <f>F50*(1+0.031)^16</f>
        <v>446.56965346206948</v>
      </c>
      <c r="Z50" s="7">
        <f>E50*(1+0.031)^17</f>
        <v>525.94659445682555</v>
      </c>
      <c r="AA50" s="7">
        <f>F50*(1+0.031)^17</f>
        <v>460.41331271939362</v>
      </c>
      <c r="AB50" s="7">
        <f>E50*(1+0.031)^18</f>
        <v>542.25093888498702</v>
      </c>
      <c r="AC50" s="7">
        <f>F50*(1+0.031)^18</f>
        <v>474.68612541369475</v>
      </c>
      <c r="AD50" s="7">
        <f>E50*(1+0.031)^19</f>
        <v>559.06071799042161</v>
      </c>
      <c r="AE50" s="7">
        <f>F50*(1+0.031)^19</f>
        <v>489.40139530151919</v>
      </c>
      <c r="AF50" s="7">
        <f>E50*(1+0.031)^20</f>
        <v>576.39160024812463</v>
      </c>
      <c r="AG50" s="7">
        <f>F50*(1+0.031)^20</f>
        <v>504.57283855586633</v>
      </c>
      <c r="AH50" s="7">
        <f>E50*(1+0.031)^11</f>
        <v>437.91483285073997</v>
      </c>
      <c r="AI50" s="7">
        <f>F50*(1+0.031)^11</f>
        <v>383.3503648597532</v>
      </c>
      <c r="AJ50" s="7">
        <v>132</v>
      </c>
      <c r="AK50" s="1">
        <v>151</v>
      </c>
      <c r="AL50" s="8">
        <v>3.794702</v>
      </c>
      <c r="AM50" s="9">
        <v>2091002000013</v>
      </c>
    </row>
    <row r="51" spans="1:39" x14ac:dyDescent="0.2">
      <c r="A51" s="1">
        <v>49</v>
      </c>
      <c r="B51" s="1" t="s">
        <v>60</v>
      </c>
      <c r="C51" s="6">
        <v>209</v>
      </c>
      <c r="D51" s="7">
        <v>0</v>
      </c>
      <c r="E51" s="7">
        <v>0</v>
      </c>
      <c r="F51" s="7">
        <v>0</v>
      </c>
      <c r="G51" s="7">
        <f>D51*(1+0.03)^8</f>
        <v>0</v>
      </c>
      <c r="H51" s="7">
        <f>D51*(1+0.03)^9</f>
        <v>0</v>
      </c>
      <c r="I51" s="7">
        <f>D51*(1+0.03)^10</f>
        <v>0</v>
      </c>
      <c r="J51" s="7">
        <f>D51*(1+0.03)^11</f>
        <v>0</v>
      </c>
      <c r="K51" s="7">
        <f>D51*(1+0.03)^12</f>
        <v>0</v>
      </c>
      <c r="L51" s="7">
        <f>D51*(1+0.03)^13</f>
        <v>0</v>
      </c>
      <c r="M51" s="7">
        <f>D51*(1+0.03)^14</f>
        <v>0</v>
      </c>
      <c r="N51" s="7">
        <f>D51*(1+0.03)^15</f>
        <v>0</v>
      </c>
      <c r="O51" s="7">
        <f>D51*(1+0.03)^16</f>
        <v>0</v>
      </c>
      <c r="P51" s="7">
        <f>E51*(1+0.031)^12</f>
        <v>0</v>
      </c>
      <c r="Q51" s="7">
        <f>F51*(1+0.031)^12</f>
        <v>0</v>
      </c>
      <c r="R51" s="7">
        <f>E51*(1+0.031)^13</f>
        <v>0</v>
      </c>
      <c r="S51" s="7">
        <f>F51*(1+0.031)^13</f>
        <v>0</v>
      </c>
      <c r="T51" s="7">
        <f>E51*(1+0.031)^14</f>
        <v>0</v>
      </c>
      <c r="U51" s="7">
        <f>F51*(1+0.031)^14</f>
        <v>0</v>
      </c>
      <c r="V51" s="7">
        <f>E51*(1+0.031)^15</f>
        <v>0</v>
      </c>
      <c r="W51" s="7">
        <f>F51*(1+0.031)^15</f>
        <v>0</v>
      </c>
      <c r="X51" s="7">
        <f>E51*(1+0.031)^16</f>
        <v>0</v>
      </c>
      <c r="Y51" s="7">
        <f>F51*(1+0.031)^16</f>
        <v>0</v>
      </c>
      <c r="Z51" s="7">
        <f>E51*(1+0.031)^17</f>
        <v>0</v>
      </c>
      <c r="AA51" s="7">
        <f>F51*(1+0.031)^17</f>
        <v>0</v>
      </c>
      <c r="AB51" s="7">
        <f>E51*(1+0.031)^18</f>
        <v>0</v>
      </c>
      <c r="AC51" s="7">
        <f>F51*(1+0.031)^18</f>
        <v>0</v>
      </c>
      <c r="AD51" s="7">
        <f>E51*(1+0.031)^19</f>
        <v>0</v>
      </c>
      <c r="AE51" s="7">
        <f>F51*(1+0.031)^19</f>
        <v>0</v>
      </c>
      <c r="AF51" s="7">
        <f>E51*(1+0.031)^20</f>
        <v>0</v>
      </c>
      <c r="AG51" s="7">
        <f>F51*(1+0.031)^20</f>
        <v>0</v>
      </c>
      <c r="AH51" s="7">
        <f>E51*(1+0.031)^11</f>
        <v>0</v>
      </c>
      <c r="AI51" s="7">
        <f>F51*(1+0.031)^11</f>
        <v>0</v>
      </c>
      <c r="AJ51" s="7">
        <v>1</v>
      </c>
      <c r="AK51" s="1">
        <v>0</v>
      </c>
      <c r="AL51" s="1">
        <v>0</v>
      </c>
      <c r="AM51" s="9">
        <v>2091003252003</v>
      </c>
    </row>
    <row r="52" spans="1:39" x14ac:dyDescent="0.2">
      <c r="A52" s="1">
        <v>50</v>
      </c>
      <c r="B52" s="1" t="s">
        <v>61</v>
      </c>
      <c r="C52" s="6">
        <v>209</v>
      </c>
      <c r="D52" s="7">
        <v>36</v>
      </c>
      <c r="E52" s="7">
        <v>20</v>
      </c>
      <c r="F52" s="7">
        <v>16</v>
      </c>
      <c r="G52" s="7">
        <f>D52*(1+0.03)^8</f>
        <v>45.603722929954174</v>
      </c>
      <c r="H52" s="7">
        <f>D52*(1+0.03)^9</f>
        <v>46.971834617852799</v>
      </c>
      <c r="I52" s="7">
        <f>D52*(1+0.03)^10</f>
        <v>48.380989656388387</v>
      </c>
      <c r="J52" s="7">
        <f>D52*(1+0.03)^11</f>
        <v>49.832419346080037</v>
      </c>
      <c r="K52" s="7">
        <f>D52*(1+0.03)^12</f>
        <v>51.327391926462433</v>
      </c>
      <c r="L52" s="7">
        <f>D52*(1+0.03)^13</f>
        <v>52.867213684256299</v>
      </c>
      <c r="M52" s="7">
        <f>D52*(1+0.03)^14</f>
        <v>54.453230094783997</v>
      </c>
      <c r="N52" s="7">
        <f>D52*(1+0.03)^15</f>
        <v>56.086826997627519</v>
      </c>
      <c r="O52" s="7">
        <f>D52*(1+0.03)^16</f>
        <v>57.769431807556337</v>
      </c>
      <c r="P52" s="7">
        <f>E52*(1+0.031)^12</f>
        <v>28.849213589080698</v>
      </c>
      <c r="Q52" s="7">
        <f>F52*(1+0.031)^12</f>
        <v>23.079370871264558</v>
      </c>
      <c r="R52" s="7">
        <f>E52*(1+0.031)^13</f>
        <v>29.743539210342199</v>
      </c>
      <c r="S52" s="7">
        <f>F52*(1+0.031)^13</f>
        <v>23.794831368273758</v>
      </c>
      <c r="T52" s="7">
        <f>E52*(1+0.031)^14</f>
        <v>30.665588925862799</v>
      </c>
      <c r="U52" s="7">
        <f>F52*(1+0.031)^14</f>
        <v>24.532471140690241</v>
      </c>
      <c r="V52" s="7">
        <f>E52*(1+0.031)^15</f>
        <v>31.616222182564545</v>
      </c>
      <c r="W52" s="7">
        <f>F52*(1+0.031)^15</f>
        <v>25.292977746051637</v>
      </c>
      <c r="X52" s="7">
        <f>E52*(1+0.031)^16</f>
        <v>32.596325070224047</v>
      </c>
      <c r="Y52" s="7">
        <f>F52*(1+0.031)^16</f>
        <v>26.077060056179239</v>
      </c>
      <c r="Z52" s="7">
        <f>E52*(1+0.031)^17</f>
        <v>33.60681114740099</v>
      </c>
      <c r="AA52" s="7">
        <f>F52*(1+0.031)^17</f>
        <v>26.885448917920794</v>
      </c>
      <c r="AB52" s="7">
        <f>E52*(1+0.031)^18</f>
        <v>34.648622292970416</v>
      </c>
      <c r="AC52" s="7">
        <f>F52*(1+0.031)^18</f>
        <v>27.718897834376335</v>
      </c>
      <c r="AD52" s="7">
        <f>E52*(1+0.031)^19</f>
        <v>35.722729584052495</v>
      </c>
      <c r="AE52" s="7">
        <f>F52*(1+0.031)^19</f>
        <v>28.578183667241998</v>
      </c>
      <c r="AF52" s="7">
        <f>E52*(1+0.031)^20</f>
        <v>36.830134201158124</v>
      </c>
      <c r="AG52" s="7">
        <f>F52*(1+0.031)^20</f>
        <v>29.464107360926501</v>
      </c>
      <c r="AH52" s="7">
        <f>E52*(1+0.031)^11</f>
        <v>27.981778456916292</v>
      </c>
      <c r="AI52" s="7">
        <f>F52*(1+0.031)^11</f>
        <v>22.385422765533033</v>
      </c>
      <c r="AJ52" s="7">
        <v>10</v>
      </c>
      <c r="AK52" s="1">
        <v>10</v>
      </c>
      <c r="AL52" s="8">
        <v>3.6</v>
      </c>
      <c r="AM52" s="9">
        <v>2091003162004</v>
      </c>
    </row>
    <row r="53" spans="1:39" x14ac:dyDescent="0.2">
      <c r="A53" s="1">
        <v>51</v>
      </c>
      <c r="B53" s="1" t="s">
        <v>62</v>
      </c>
      <c r="C53" s="6">
        <v>209</v>
      </c>
      <c r="D53" s="7">
        <v>15976</v>
      </c>
      <c r="E53" s="7">
        <v>7386</v>
      </c>
      <c r="F53" s="7">
        <v>8590</v>
      </c>
      <c r="G53" s="7">
        <f>D53*(1+0.03)^8</f>
        <v>20237.918820248553</v>
      </c>
      <c r="H53" s="7">
        <f>D53*(1+0.03)^9</f>
        <v>20845.056384856009</v>
      </c>
      <c r="I53" s="7">
        <f>D53*(1+0.03)^10</f>
        <v>21470.408076401691</v>
      </c>
      <c r="J53" s="7">
        <f>D53*(1+0.03)^11</f>
        <v>22114.52031869374</v>
      </c>
      <c r="K53" s="7">
        <f>D53*(1+0.03)^12</f>
        <v>22777.955928254549</v>
      </c>
      <c r="L53" s="7">
        <f>D53*(1+0.03)^13</f>
        <v>23461.294606102187</v>
      </c>
      <c r="M53" s="7">
        <f>D53*(1+0.03)^14</f>
        <v>24165.133444285253</v>
      </c>
      <c r="N53" s="7">
        <f>D53*(1+0.03)^15</f>
        <v>24890.087447613812</v>
      </c>
      <c r="O53" s="7">
        <f>D53*(1+0.03)^16</f>
        <v>25636.790071042222</v>
      </c>
      <c r="P53" s="7">
        <f>E53*(1+0.031)^12</f>
        <v>10654.014578447503</v>
      </c>
      <c r="Q53" s="7">
        <f>F53*(1+0.031)^12</f>
        <v>12390.73723651016</v>
      </c>
      <c r="R53" s="7">
        <f>E53*(1+0.031)^13</f>
        <v>10984.289030379374</v>
      </c>
      <c r="S53" s="7">
        <f>F53*(1+0.031)^13</f>
        <v>12774.850090841974</v>
      </c>
      <c r="T53" s="7">
        <f>E53*(1+0.031)^14</f>
        <v>11324.801990321132</v>
      </c>
      <c r="U53" s="7">
        <f>F53*(1+0.031)^14</f>
        <v>13170.870443658074</v>
      </c>
      <c r="V53" s="7">
        <f>E53*(1+0.031)^15</f>
        <v>11675.870852021088</v>
      </c>
      <c r="W53" s="7">
        <f>F53*(1+0.031)^15</f>
        <v>13579.167427411472</v>
      </c>
      <c r="X53" s="7">
        <f>E53*(1+0.031)^16</f>
        <v>12037.822848433741</v>
      </c>
      <c r="Y53" s="7">
        <f>F53*(1+0.031)^16</f>
        <v>14000.121617661229</v>
      </c>
      <c r="Z53" s="7">
        <f>E53*(1+0.031)^17</f>
        <v>12410.995356735186</v>
      </c>
      <c r="AA53" s="7">
        <f>F53*(1+0.031)^17</f>
        <v>14434.125387808726</v>
      </c>
      <c r="AB53" s="7">
        <f>E53*(1+0.031)^18</f>
        <v>12795.736212793976</v>
      </c>
      <c r="AC53" s="7">
        <f>F53*(1+0.031)^18</f>
        <v>14881.583274830795</v>
      </c>
      <c r="AD53" s="7">
        <f>E53*(1+0.031)^19</f>
        <v>13192.404035390588</v>
      </c>
      <c r="AE53" s="7">
        <f>F53*(1+0.031)^19</f>
        <v>15342.912356350547</v>
      </c>
      <c r="AF53" s="7">
        <f>E53*(1+0.031)^20</f>
        <v>13601.368560487696</v>
      </c>
      <c r="AG53" s="7">
        <f>F53*(1+0.031)^20</f>
        <v>15818.542639397416</v>
      </c>
      <c r="AH53" s="7">
        <f>E53*(1+0.031)^11</f>
        <v>10333.670784139185</v>
      </c>
      <c r="AI53" s="7">
        <f>F53*(1+0.031)^11</f>
        <v>12018.173847245547</v>
      </c>
      <c r="AJ53" s="7">
        <v>1530</v>
      </c>
      <c r="AK53" s="1">
        <v>4163</v>
      </c>
      <c r="AL53" s="8">
        <v>3.7179920000000002</v>
      </c>
      <c r="AM53" s="9">
        <v>2091002000019</v>
      </c>
    </row>
    <row r="54" spans="1:39" x14ac:dyDescent="0.2">
      <c r="A54" s="1">
        <v>52</v>
      </c>
      <c r="B54" s="1" t="s">
        <v>63</v>
      </c>
      <c r="C54" s="6">
        <v>209</v>
      </c>
      <c r="D54" s="7">
        <v>5</v>
      </c>
      <c r="E54" s="7">
        <v>2</v>
      </c>
      <c r="F54" s="7">
        <v>3</v>
      </c>
      <c r="G54" s="7">
        <f>D54*(1+0.03)^8</f>
        <v>6.3338504069380797</v>
      </c>
      <c r="H54" s="7">
        <f>D54*(1+0.03)^9</f>
        <v>6.523865919146222</v>
      </c>
      <c r="I54" s="7">
        <f>D54*(1+0.03)^10</f>
        <v>6.7195818967206087</v>
      </c>
      <c r="J54" s="7">
        <f>D54*(1+0.03)^11</f>
        <v>6.9211693536222274</v>
      </c>
      <c r="K54" s="7">
        <f>D54*(1+0.03)^12</f>
        <v>7.1288044342308936</v>
      </c>
      <c r="L54" s="7">
        <f>D54*(1+0.03)^13</f>
        <v>7.3426685672578191</v>
      </c>
      <c r="M54" s="7">
        <f>D54*(1+0.03)^14</f>
        <v>7.5629486242755553</v>
      </c>
      <c r="N54" s="7">
        <f>D54*(1+0.03)^15</f>
        <v>7.7898370830038219</v>
      </c>
      <c r="O54" s="7">
        <f>D54*(1+0.03)^16</f>
        <v>8.0235321954939351</v>
      </c>
      <c r="P54" s="7">
        <f>E54*(1+0.031)^12</f>
        <v>2.8849213589080698</v>
      </c>
      <c r="Q54" s="7">
        <f>F54*(1+0.031)^12</f>
        <v>4.3273820383621047</v>
      </c>
      <c r="R54" s="7">
        <f>E54*(1+0.031)^13</f>
        <v>2.9743539210342198</v>
      </c>
      <c r="S54" s="7">
        <f>F54*(1+0.031)^13</f>
        <v>4.4615308815513295</v>
      </c>
      <c r="T54" s="7">
        <f>E54*(1+0.031)^14</f>
        <v>3.0665588925862801</v>
      </c>
      <c r="U54" s="7">
        <f>F54*(1+0.031)^14</f>
        <v>4.5998383388794206</v>
      </c>
      <c r="V54" s="7">
        <f>E54*(1+0.031)^15</f>
        <v>3.1616222182564546</v>
      </c>
      <c r="W54" s="7">
        <f>F54*(1+0.031)^15</f>
        <v>4.7424333273846822</v>
      </c>
      <c r="X54" s="7">
        <f>E54*(1+0.031)^16</f>
        <v>3.2596325070224048</v>
      </c>
      <c r="Y54" s="7">
        <f>F54*(1+0.031)^16</f>
        <v>4.8894487605336074</v>
      </c>
      <c r="Z54" s="7">
        <f>E54*(1+0.031)^17</f>
        <v>3.3606811147400992</v>
      </c>
      <c r="AA54" s="7">
        <f>F54*(1+0.031)^17</f>
        <v>5.0410216721101486</v>
      </c>
      <c r="AB54" s="7">
        <f>E54*(1+0.031)^18</f>
        <v>3.4648622292970419</v>
      </c>
      <c r="AC54" s="7">
        <f>F54*(1+0.031)^18</f>
        <v>5.1972933439455629</v>
      </c>
      <c r="AD54" s="7">
        <f>E54*(1+0.031)^19</f>
        <v>3.5722729584052497</v>
      </c>
      <c r="AE54" s="7">
        <f>F54*(1+0.031)^19</f>
        <v>5.3584094376078744</v>
      </c>
      <c r="AF54" s="7">
        <f>E54*(1+0.031)^20</f>
        <v>3.6830134201158127</v>
      </c>
      <c r="AG54" s="7">
        <f>F54*(1+0.031)^20</f>
        <v>5.5245201301737188</v>
      </c>
      <c r="AH54" s="7">
        <f>E54*(1+0.031)^11</f>
        <v>2.7981778456916291</v>
      </c>
      <c r="AI54" s="7">
        <f>F54*(1+0.031)^11</f>
        <v>4.1972667685374434</v>
      </c>
      <c r="AJ54" s="7">
        <v>1</v>
      </c>
      <c r="AK54" s="1">
        <v>1</v>
      </c>
      <c r="AL54" s="8">
        <v>5</v>
      </c>
      <c r="AM54" s="9">
        <v>2091003162001</v>
      </c>
    </row>
    <row r="55" spans="1:39" x14ac:dyDescent="0.2">
      <c r="A55" s="1">
        <v>53</v>
      </c>
      <c r="B55" s="1" t="s">
        <v>64</v>
      </c>
      <c r="C55" s="6">
        <v>209</v>
      </c>
      <c r="D55" s="7">
        <v>23</v>
      </c>
      <c r="E55" s="7">
        <v>9</v>
      </c>
      <c r="F55" s="7">
        <v>14</v>
      </c>
      <c r="G55" s="7">
        <f>D55*(1+0.03)^8</f>
        <v>29.135711871915166</v>
      </c>
      <c r="H55" s="7">
        <f>D55*(1+0.03)^9</f>
        <v>30.009783228072621</v>
      </c>
      <c r="I55" s="7">
        <f>D55*(1+0.03)^10</f>
        <v>30.910076724914802</v>
      </c>
      <c r="J55" s="7">
        <f>D55*(1+0.03)^11</f>
        <v>31.837379026662248</v>
      </c>
      <c r="K55" s="7">
        <f>D55*(1+0.03)^12</f>
        <v>32.792500397462106</v>
      </c>
      <c r="L55" s="7">
        <f>D55*(1+0.03)^13</f>
        <v>33.776275409385967</v>
      </c>
      <c r="M55" s="7">
        <f>D55*(1+0.03)^14</f>
        <v>34.789563671667551</v>
      </c>
      <c r="N55" s="7">
        <f>D55*(1+0.03)^15</f>
        <v>35.83325058181758</v>
      </c>
      <c r="O55" s="7">
        <f>D55*(1+0.03)^16</f>
        <v>36.9082480992721</v>
      </c>
      <c r="P55" s="7">
        <f>E55*(1+0.031)^12</f>
        <v>12.982146115086314</v>
      </c>
      <c r="Q55" s="7">
        <f>F55*(1+0.031)^12</f>
        <v>20.194449512356488</v>
      </c>
      <c r="R55" s="7">
        <f>E55*(1+0.031)^13</f>
        <v>13.384592644653988</v>
      </c>
      <c r="S55" s="7">
        <f>F55*(1+0.031)^13</f>
        <v>20.82047744723954</v>
      </c>
      <c r="T55" s="7">
        <f>E55*(1+0.031)^14</f>
        <v>13.79951501663826</v>
      </c>
      <c r="U55" s="7">
        <f>F55*(1+0.031)^14</f>
        <v>21.465912248103962</v>
      </c>
      <c r="V55" s="7">
        <f>E55*(1+0.031)^15</f>
        <v>14.227299982154046</v>
      </c>
      <c r="W55" s="7">
        <f>F55*(1+0.031)^15</f>
        <v>22.131355527795183</v>
      </c>
      <c r="X55" s="7">
        <f>E55*(1+0.031)^16</f>
        <v>14.668346281600822</v>
      </c>
      <c r="Y55" s="7">
        <f>F55*(1+0.031)^16</f>
        <v>22.817427549156832</v>
      </c>
      <c r="Z55" s="7">
        <f>E55*(1+0.031)^17</f>
        <v>15.123065016330447</v>
      </c>
      <c r="AA55" s="7">
        <f>F55*(1+0.031)^17</f>
        <v>23.524767803180694</v>
      </c>
      <c r="AB55" s="7">
        <f>E55*(1+0.031)^18</f>
        <v>15.591880031836688</v>
      </c>
      <c r="AC55" s="7">
        <f>F55*(1+0.031)^18</f>
        <v>24.254035605079295</v>
      </c>
      <c r="AD55" s="7">
        <f>E55*(1+0.031)^19</f>
        <v>16.075228312823622</v>
      </c>
      <c r="AE55" s="7">
        <f>F55*(1+0.031)^19</f>
        <v>25.005910708836748</v>
      </c>
      <c r="AF55" s="7">
        <f>E55*(1+0.031)^20</f>
        <v>16.573560390521155</v>
      </c>
      <c r="AG55" s="7">
        <f>F55*(1+0.031)^20</f>
        <v>25.781093940810688</v>
      </c>
      <c r="AH55" s="7">
        <f>E55*(1+0.031)^11</f>
        <v>12.591800305612331</v>
      </c>
      <c r="AI55" s="7">
        <f>F55*(1+0.031)^11</f>
        <v>19.587244919841403</v>
      </c>
      <c r="AJ55" s="7">
        <v>7</v>
      </c>
      <c r="AK55" s="1">
        <v>6</v>
      </c>
      <c r="AL55" s="8">
        <v>3.8333330000000001</v>
      </c>
      <c r="AM55" s="9">
        <v>2091003199006</v>
      </c>
    </row>
    <row r="56" spans="1:39" x14ac:dyDescent="0.2">
      <c r="A56" s="1">
        <v>54</v>
      </c>
      <c r="B56" s="1" t="s">
        <v>65</v>
      </c>
      <c r="C56" s="6">
        <v>209</v>
      </c>
      <c r="D56" s="7">
        <v>819</v>
      </c>
      <c r="E56" s="7">
        <v>399</v>
      </c>
      <c r="F56" s="7">
        <v>420</v>
      </c>
      <c r="G56" s="7">
        <f>D56*(1+0.03)^8</f>
        <v>1037.4846966564573</v>
      </c>
      <c r="H56" s="7">
        <f>D56*(1+0.03)^9</f>
        <v>1068.6092375561511</v>
      </c>
      <c r="I56" s="7">
        <f>D56*(1+0.03)^10</f>
        <v>1100.6675146828356</v>
      </c>
      <c r="J56" s="7">
        <f>D56*(1+0.03)^11</f>
        <v>1133.6875401233208</v>
      </c>
      <c r="K56" s="7">
        <f>D56*(1+0.03)^12</f>
        <v>1167.6981663270203</v>
      </c>
      <c r="L56" s="7">
        <f>D56*(1+0.03)^13</f>
        <v>1202.7291113168308</v>
      </c>
      <c r="M56" s="7">
        <f>D56*(1+0.03)^14</f>
        <v>1238.8109846563359</v>
      </c>
      <c r="N56" s="7">
        <f>D56*(1+0.03)^15</f>
        <v>1275.9753141960261</v>
      </c>
      <c r="O56" s="7">
        <f>D56*(1+0.03)^16</f>
        <v>1314.2545736219065</v>
      </c>
      <c r="P56" s="7">
        <f>E56*(1+0.031)^12</f>
        <v>575.54181110215995</v>
      </c>
      <c r="Q56" s="7">
        <f>F56*(1+0.031)^12</f>
        <v>605.83348537069469</v>
      </c>
      <c r="R56" s="7">
        <f>E56*(1+0.031)^13</f>
        <v>593.38360724632685</v>
      </c>
      <c r="S56" s="7">
        <f>F56*(1+0.031)^13</f>
        <v>624.61432341718614</v>
      </c>
      <c r="T56" s="7">
        <f>E56*(1+0.031)^14</f>
        <v>611.77849907096288</v>
      </c>
      <c r="U56" s="7">
        <f>F56*(1+0.031)^14</f>
        <v>643.97736744311885</v>
      </c>
      <c r="V56" s="7">
        <f>E56*(1+0.031)^15</f>
        <v>630.74363254216269</v>
      </c>
      <c r="W56" s="7">
        <f>F56*(1+0.031)^15</f>
        <v>663.94066583385552</v>
      </c>
      <c r="X56" s="7">
        <f>E56*(1+0.031)^16</f>
        <v>650.29668515096978</v>
      </c>
      <c r="Y56" s="7">
        <f>F56*(1+0.031)^16</f>
        <v>684.52282647470497</v>
      </c>
      <c r="Z56" s="7">
        <f>E56*(1+0.031)^17</f>
        <v>670.45588239064978</v>
      </c>
      <c r="AA56" s="7">
        <f>F56*(1+0.031)^17</f>
        <v>705.74303409542085</v>
      </c>
      <c r="AB56" s="7">
        <f>E56*(1+0.031)^18</f>
        <v>691.24001474475983</v>
      </c>
      <c r="AC56" s="7">
        <f>F56*(1+0.031)^18</f>
        <v>727.62106815237883</v>
      </c>
      <c r="AD56" s="7">
        <f>E56*(1+0.031)^19</f>
        <v>712.66845520184734</v>
      </c>
      <c r="AE56" s="7">
        <f>F56*(1+0.031)^19</f>
        <v>750.17732126510248</v>
      </c>
      <c r="AF56" s="7">
        <f>E56*(1+0.031)^20</f>
        <v>734.76117731310467</v>
      </c>
      <c r="AG56" s="7">
        <f>F56*(1+0.031)^20</f>
        <v>773.43281822432061</v>
      </c>
      <c r="AH56" s="7">
        <f>E56*(1+0.031)^11</f>
        <v>558.23648021548001</v>
      </c>
      <c r="AI56" s="7">
        <f>F56*(1+0.031)^11</f>
        <v>587.61734759524211</v>
      </c>
      <c r="AJ56" s="7">
        <v>188</v>
      </c>
      <c r="AK56" s="1">
        <v>235</v>
      </c>
      <c r="AL56" s="8">
        <v>3.446809</v>
      </c>
      <c r="AM56" s="9">
        <v>2091002000014</v>
      </c>
    </row>
    <row r="57" spans="1:39" x14ac:dyDescent="0.2">
      <c r="A57" s="1">
        <v>55</v>
      </c>
      <c r="B57" s="1" t="s">
        <v>66</v>
      </c>
      <c r="C57" s="6">
        <v>209</v>
      </c>
      <c r="D57" s="7">
        <v>881</v>
      </c>
      <c r="E57" s="7">
        <v>445</v>
      </c>
      <c r="F57" s="7">
        <v>436</v>
      </c>
      <c r="G57" s="7">
        <f>D57*(1+0.03)^8</f>
        <v>1116.0244417024896</v>
      </c>
      <c r="H57" s="7">
        <f>D57*(1+0.03)^9</f>
        <v>1149.5051749535644</v>
      </c>
      <c r="I57" s="7">
        <f>D57*(1+0.03)^10</f>
        <v>1183.9903302021712</v>
      </c>
      <c r="J57" s="7">
        <f>D57*(1+0.03)^11</f>
        <v>1219.5100401082366</v>
      </c>
      <c r="K57" s="7">
        <f>D57*(1+0.03)^12</f>
        <v>1256.0953413114835</v>
      </c>
      <c r="L57" s="7">
        <f>D57*(1+0.03)^13</f>
        <v>1293.7782015508278</v>
      </c>
      <c r="M57" s="7">
        <f>D57*(1+0.03)^14</f>
        <v>1332.5915475973527</v>
      </c>
      <c r="N57" s="7">
        <f>D57*(1+0.03)^15</f>
        <v>1372.5692940252734</v>
      </c>
      <c r="O57" s="7">
        <f>D57*(1+0.03)^16</f>
        <v>1413.7463728460314</v>
      </c>
      <c r="P57" s="7">
        <f>E57*(1+0.031)^12</f>
        <v>641.89500235704554</v>
      </c>
      <c r="Q57" s="7">
        <f>F57*(1+0.031)^12</f>
        <v>628.91285624195916</v>
      </c>
      <c r="R57" s="7">
        <f>E57*(1+0.031)^13</f>
        <v>661.79374743011385</v>
      </c>
      <c r="S57" s="7">
        <f>F57*(1+0.031)^13</f>
        <v>648.40915478545992</v>
      </c>
      <c r="T57" s="7">
        <f>E57*(1+0.031)^14</f>
        <v>682.30935360044737</v>
      </c>
      <c r="U57" s="7">
        <f>F57*(1+0.031)^14</f>
        <v>668.50983858380903</v>
      </c>
      <c r="V57" s="7">
        <f>E57*(1+0.031)^15</f>
        <v>703.46094356206117</v>
      </c>
      <c r="W57" s="7">
        <f>F57*(1+0.031)^15</f>
        <v>689.23364357990715</v>
      </c>
      <c r="X57" s="7">
        <f>E57*(1+0.031)^16</f>
        <v>725.26823281248505</v>
      </c>
      <c r="Y57" s="7">
        <f>F57*(1+0.031)^16</f>
        <v>710.59988653088431</v>
      </c>
      <c r="Z57" s="7">
        <f>E57*(1+0.031)^17</f>
        <v>747.75154802967211</v>
      </c>
      <c r="AA57" s="7">
        <f>F57*(1+0.031)^17</f>
        <v>732.62848301334168</v>
      </c>
      <c r="AB57" s="7">
        <f>E57*(1+0.031)^18</f>
        <v>770.93184601859184</v>
      </c>
      <c r="AC57" s="7">
        <f>F57*(1+0.031)^18</f>
        <v>755.33996598675515</v>
      </c>
      <c r="AD57" s="7">
        <f>E57*(1+0.031)^19</f>
        <v>794.83073324516806</v>
      </c>
      <c r="AE57" s="7">
        <f>F57*(1+0.031)^19</f>
        <v>778.75550493234448</v>
      </c>
      <c r="AF57" s="7">
        <f>E57*(1+0.031)^20</f>
        <v>819.47048597576827</v>
      </c>
      <c r="AG57" s="7">
        <f>F57*(1+0.031)^20</f>
        <v>802.89692558524712</v>
      </c>
      <c r="AH57" s="7">
        <f>E57*(1+0.031)^11</f>
        <v>622.59457066638743</v>
      </c>
      <c r="AI57" s="7">
        <f>F57*(1+0.031)^11</f>
        <v>610.00277036077512</v>
      </c>
      <c r="AJ57" s="7">
        <v>150</v>
      </c>
      <c r="AK57" s="1">
        <v>221</v>
      </c>
      <c r="AL57" s="8">
        <v>3.9864250000000001</v>
      </c>
      <c r="AM57" s="9">
        <v>2091001002001</v>
      </c>
    </row>
    <row r="58" spans="1:39" x14ac:dyDescent="0.2">
      <c r="A58" s="1">
        <v>56</v>
      </c>
      <c r="B58" s="1" t="s">
        <v>67</v>
      </c>
      <c r="C58" s="6">
        <v>209</v>
      </c>
      <c r="D58" s="7">
        <v>3136</v>
      </c>
      <c r="E58" s="7">
        <v>1467</v>
      </c>
      <c r="F58" s="7">
        <v>1669</v>
      </c>
      <c r="G58" s="7">
        <f>D58*(1+0.03)^8</f>
        <v>3972.5909752315638</v>
      </c>
      <c r="H58" s="7">
        <f>D58*(1+0.03)^9</f>
        <v>4091.7687044885106</v>
      </c>
      <c r="I58" s="7">
        <f>D58*(1+0.03)^10</f>
        <v>4214.5217656231662</v>
      </c>
      <c r="J58" s="7">
        <f>D58*(1+0.03)^11</f>
        <v>4340.9574185918609</v>
      </c>
      <c r="K58" s="7">
        <f>D58*(1+0.03)^12</f>
        <v>4471.1861411496166</v>
      </c>
      <c r="L58" s="7">
        <f>D58*(1+0.03)^13</f>
        <v>4605.3217253841049</v>
      </c>
      <c r="M58" s="7">
        <f>D58*(1+0.03)^14</f>
        <v>4743.4813771456284</v>
      </c>
      <c r="N58" s="7">
        <f>D58*(1+0.03)^15</f>
        <v>4885.7858184599972</v>
      </c>
      <c r="O58" s="7">
        <f>D58*(1+0.03)^16</f>
        <v>5032.3593930137959</v>
      </c>
      <c r="P58" s="7">
        <f>E58*(1+0.031)^12</f>
        <v>2116.089816759069</v>
      </c>
      <c r="Q58" s="7">
        <f>F58*(1+0.031)^12</f>
        <v>2407.4668740087841</v>
      </c>
      <c r="R58" s="7">
        <f>E58*(1+0.031)^13</f>
        <v>2181.6886010786002</v>
      </c>
      <c r="S58" s="7">
        <f>F58*(1+0.031)^13</f>
        <v>2482.0983471030563</v>
      </c>
      <c r="T58" s="7">
        <f>E58*(1+0.031)^14</f>
        <v>2249.3209477120363</v>
      </c>
      <c r="U58" s="7">
        <f>F58*(1+0.031)^14</f>
        <v>2559.0433958632507</v>
      </c>
      <c r="V58" s="7">
        <f>E58*(1+0.031)^15</f>
        <v>2319.0498970911094</v>
      </c>
      <c r="W58" s="7">
        <f>F58*(1+0.031)^15</f>
        <v>2638.3737411350112</v>
      </c>
      <c r="X58" s="7">
        <f>E58*(1+0.031)^16</f>
        <v>2390.940443900934</v>
      </c>
      <c r="Y58" s="7">
        <f>F58*(1+0.031)^16</f>
        <v>2720.1633271101969</v>
      </c>
      <c r="Z58" s="7">
        <f>E58*(1+0.031)^17</f>
        <v>2465.0595976618629</v>
      </c>
      <c r="AA58" s="7">
        <f>F58*(1+0.031)^17</f>
        <v>2804.4883902506126</v>
      </c>
      <c r="AB58" s="7">
        <f>E58*(1+0.031)^18</f>
        <v>2541.4764451893802</v>
      </c>
      <c r="AC58" s="7">
        <f>F58*(1+0.031)^18</f>
        <v>2891.4275303483814</v>
      </c>
      <c r="AD58" s="7">
        <f>E58*(1+0.031)^19</f>
        <v>2620.2622149902509</v>
      </c>
      <c r="AE58" s="7">
        <f>F58*(1+0.031)^19</f>
        <v>2981.0617837891809</v>
      </c>
      <c r="AF58" s="7">
        <f>E58*(1+0.031)^20</f>
        <v>2701.4903436549484</v>
      </c>
      <c r="AG58" s="7">
        <f>F58*(1+0.031)^20</f>
        <v>3073.4746990866456</v>
      </c>
      <c r="AH58" s="7">
        <f>E58*(1+0.031)^11</f>
        <v>2052.4634498148098</v>
      </c>
      <c r="AI58" s="7">
        <f>F58*(1+0.031)^11</f>
        <v>2335.0794122296643</v>
      </c>
      <c r="AJ58" s="7">
        <v>443</v>
      </c>
      <c r="AK58" s="1">
        <v>708</v>
      </c>
      <c r="AL58" s="8">
        <v>4.2966100000000003</v>
      </c>
      <c r="AM58" s="9">
        <v>2091002000008</v>
      </c>
    </row>
    <row r="59" spans="1:39" x14ac:dyDescent="0.2">
      <c r="A59" s="1">
        <v>57</v>
      </c>
      <c r="B59" s="1" t="s">
        <v>68</v>
      </c>
      <c r="C59" s="6">
        <v>205</v>
      </c>
      <c r="D59" s="7">
        <v>10</v>
      </c>
      <c r="E59" s="7">
        <v>6</v>
      </c>
      <c r="F59" s="7">
        <v>4</v>
      </c>
      <c r="G59" s="7">
        <f>D59*(1+0.03)^8</f>
        <v>12.667700813876159</v>
      </c>
      <c r="H59" s="7">
        <f>D59*(1+0.03)^9</f>
        <v>13.047731838292444</v>
      </c>
      <c r="I59" s="7">
        <f>D59*(1+0.03)^10</f>
        <v>13.439163793441217</v>
      </c>
      <c r="J59" s="7">
        <f>D59*(1+0.03)^11</f>
        <v>13.842338707244455</v>
      </c>
      <c r="K59" s="7">
        <f>D59*(1+0.03)^12</f>
        <v>14.257608868461787</v>
      </c>
      <c r="L59" s="7">
        <f>D59*(1+0.03)^13</f>
        <v>14.685337134515638</v>
      </c>
      <c r="M59" s="7">
        <f>D59*(1+0.03)^14</f>
        <v>15.125897248551111</v>
      </c>
      <c r="N59" s="7">
        <f>D59*(1+0.03)^15</f>
        <v>15.579674166007644</v>
      </c>
      <c r="O59" s="7">
        <f>D59*(1+0.03)^16</f>
        <v>16.04706439098787</v>
      </c>
      <c r="P59" s="7">
        <f>E59*(1+0.031)^12</f>
        <v>8.6547640767242093</v>
      </c>
      <c r="Q59" s="7">
        <f>F59*(1+0.031)^12</f>
        <v>5.7698427178161396</v>
      </c>
      <c r="R59" s="7">
        <f>E59*(1+0.031)^13</f>
        <v>8.923061763102659</v>
      </c>
      <c r="S59" s="7">
        <f>F59*(1+0.031)^13</f>
        <v>5.9487078420684396</v>
      </c>
      <c r="T59" s="7">
        <f>E59*(1+0.031)^14</f>
        <v>9.1996766777588412</v>
      </c>
      <c r="U59" s="7">
        <f>F59*(1+0.031)^14</f>
        <v>6.1331177851725602</v>
      </c>
      <c r="V59" s="7">
        <f>E59*(1+0.031)^15</f>
        <v>9.4848666547693643</v>
      </c>
      <c r="W59" s="7">
        <f>F59*(1+0.031)^15</f>
        <v>6.3232444365129092</v>
      </c>
      <c r="X59" s="7">
        <f>E59*(1+0.031)^16</f>
        <v>9.7788975210672149</v>
      </c>
      <c r="Y59" s="7">
        <f>F59*(1+0.031)^16</f>
        <v>6.5192650140448096</v>
      </c>
      <c r="Z59" s="7">
        <f>E59*(1+0.031)^17</f>
        <v>10.082043344220297</v>
      </c>
      <c r="AA59" s="7">
        <f>F59*(1+0.031)^17</f>
        <v>6.7213622294801985</v>
      </c>
      <c r="AB59" s="7">
        <f>E59*(1+0.031)^18</f>
        <v>10.394586687891126</v>
      </c>
      <c r="AC59" s="7">
        <f>F59*(1+0.031)^18</f>
        <v>6.9297244585940838</v>
      </c>
      <c r="AD59" s="7">
        <f>E59*(1+0.031)^19</f>
        <v>10.716818875215749</v>
      </c>
      <c r="AE59" s="7">
        <f>F59*(1+0.031)^19</f>
        <v>7.1445459168104994</v>
      </c>
      <c r="AF59" s="7">
        <f>E59*(1+0.031)^20</f>
        <v>11.049040260347438</v>
      </c>
      <c r="AG59" s="7">
        <f>F59*(1+0.031)^20</f>
        <v>7.3660268402316253</v>
      </c>
      <c r="AH59" s="7">
        <f>E59*(1+0.031)^11</f>
        <v>8.3945335370748868</v>
      </c>
      <c r="AI59" s="7">
        <f>F59*(1+0.031)^11</f>
        <v>5.5963556913832582</v>
      </c>
      <c r="AJ59" s="7">
        <v>1</v>
      </c>
      <c r="AK59" s="1">
        <v>1</v>
      </c>
      <c r="AL59" s="8">
        <v>10</v>
      </c>
      <c r="AM59" s="9">
        <v>2051003179023</v>
      </c>
    </row>
    <row r="60" spans="1:39" x14ac:dyDescent="0.2">
      <c r="A60" s="1">
        <v>58</v>
      </c>
      <c r="B60" s="1" t="s">
        <v>69</v>
      </c>
      <c r="C60" s="6">
        <v>209</v>
      </c>
      <c r="D60" s="7">
        <v>14</v>
      </c>
      <c r="E60" s="7">
        <v>8</v>
      </c>
      <c r="F60" s="7">
        <v>6</v>
      </c>
      <c r="G60" s="7">
        <f>D60*(1+0.03)^8</f>
        <v>17.734781139426623</v>
      </c>
      <c r="H60" s="7">
        <f>D60*(1+0.03)^9</f>
        <v>18.266824573609423</v>
      </c>
      <c r="I60" s="7">
        <f>D60*(1+0.03)^10</f>
        <v>18.814829310817704</v>
      </c>
      <c r="J60" s="7">
        <f>D60*(1+0.03)^11</f>
        <v>19.379274190142237</v>
      </c>
      <c r="K60" s="7">
        <f>D60*(1+0.03)^12</f>
        <v>19.9606524158465</v>
      </c>
      <c r="L60" s="7">
        <f>D60*(1+0.03)^13</f>
        <v>20.559471988321896</v>
      </c>
      <c r="M60" s="7">
        <f>D60*(1+0.03)^14</f>
        <v>21.176256147971554</v>
      </c>
      <c r="N60" s="7">
        <f>D60*(1+0.03)^15</f>
        <v>21.811543832410702</v>
      </c>
      <c r="O60" s="7">
        <f>D60*(1+0.03)^16</f>
        <v>22.465890147383018</v>
      </c>
      <c r="P60" s="7">
        <f>E60*(1+0.031)^12</f>
        <v>11.539685435632279</v>
      </c>
      <c r="Q60" s="7">
        <f>F60*(1+0.031)^12</f>
        <v>8.6547640767242093</v>
      </c>
      <c r="R60" s="7">
        <f>E60*(1+0.031)^13</f>
        <v>11.897415684136879</v>
      </c>
      <c r="S60" s="7">
        <f>F60*(1+0.031)^13</f>
        <v>8.923061763102659</v>
      </c>
      <c r="T60" s="7">
        <f>E60*(1+0.031)^14</f>
        <v>12.26623557034512</v>
      </c>
      <c r="U60" s="7">
        <f>F60*(1+0.031)^14</f>
        <v>9.1996766777588412</v>
      </c>
      <c r="V60" s="7">
        <f>E60*(1+0.031)^15</f>
        <v>12.646488873025818</v>
      </c>
      <c r="W60" s="7">
        <f>F60*(1+0.031)^15</f>
        <v>9.4848666547693643</v>
      </c>
      <c r="X60" s="7">
        <f>E60*(1+0.031)^16</f>
        <v>13.038530028089619</v>
      </c>
      <c r="Y60" s="7">
        <f>F60*(1+0.031)^16</f>
        <v>9.7788975210672149</v>
      </c>
      <c r="Z60" s="7">
        <f>E60*(1+0.031)^17</f>
        <v>13.442724458960397</v>
      </c>
      <c r="AA60" s="7">
        <f>F60*(1+0.031)^17</f>
        <v>10.082043344220297</v>
      </c>
      <c r="AB60" s="7">
        <f>E60*(1+0.031)^18</f>
        <v>13.859448917188168</v>
      </c>
      <c r="AC60" s="7">
        <f>F60*(1+0.031)^18</f>
        <v>10.394586687891126</v>
      </c>
      <c r="AD60" s="7">
        <f>E60*(1+0.031)^19</f>
        <v>14.289091833620999</v>
      </c>
      <c r="AE60" s="7">
        <f>F60*(1+0.031)^19</f>
        <v>10.716818875215749</v>
      </c>
      <c r="AF60" s="7">
        <f>E60*(1+0.031)^20</f>
        <v>14.732053680463251</v>
      </c>
      <c r="AG60" s="7">
        <f>F60*(1+0.031)^20</f>
        <v>11.049040260347438</v>
      </c>
      <c r="AH60" s="7">
        <f>E60*(1+0.031)^11</f>
        <v>11.192711382766516</v>
      </c>
      <c r="AI60" s="7">
        <f>F60*(1+0.031)^11</f>
        <v>8.3945335370748868</v>
      </c>
      <c r="AJ60" s="7">
        <v>2</v>
      </c>
      <c r="AK60" s="1">
        <v>2</v>
      </c>
      <c r="AL60" s="8">
        <v>7</v>
      </c>
      <c r="AM60" s="9">
        <v>2091003193004</v>
      </c>
    </row>
    <row r="61" spans="1:39" x14ac:dyDescent="0.2">
      <c r="A61" s="1">
        <v>59</v>
      </c>
      <c r="B61" s="1" t="s">
        <v>70</v>
      </c>
      <c r="C61" s="6">
        <v>209</v>
      </c>
      <c r="D61" s="7">
        <v>22</v>
      </c>
      <c r="E61" s="7">
        <v>11</v>
      </c>
      <c r="F61" s="7">
        <v>11</v>
      </c>
      <c r="G61" s="7">
        <f>D61*(1+0.03)^8</f>
        <v>27.86894179052755</v>
      </c>
      <c r="H61" s="7">
        <f>D61*(1+0.03)^9</f>
        <v>28.705010044243377</v>
      </c>
      <c r="I61" s="7">
        <f>D61*(1+0.03)^10</f>
        <v>29.56616034557068</v>
      </c>
      <c r="J61" s="7">
        <f>D61*(1+0.03)^11</f>
        <v>30.453145155937801</v>
      </c>
      <c r="K61" s="7">
        <f>D61*(1+0.03)^12</f>
        <v>31.366739510615929</v>
      </c>
      <c r="L61" s="7">
        <f>D61*(1+0.03)^13</f>
        <v>32.307741695934403</v>
      </c>
      <c r="M61" s="7">
        <f>D61*(1+0.03)^14</f>
        <v>33.27697394681244</v>
      </c>
      <c r="N61" s="7">
        <f>D61*(1+0.03)^15</f>
        <v>34.27528316521682</v>
      </c>
      <c r="O61" s="7">
        <f>D61*(1+0.03)^16</f>
        <v>35.303541660173316</v>
      </c>
      <c r="P61" s="7">
        <f>E61*(1+0.031)^12</f>
        <v>15.867067473994384</v>
      </c>
      <c r="Q61" s="7">
        <f>F61*(1+0.031)^12</f>
        <v>15.867067473994384</v>
      </c>
      <c r="R61" s="7">
        <f>E61*(1+0.031)^13</f>
        <v>16.35894656568821</v>
      </c>
      <c r="S61" s="7">
        <f>F61*(1+0.031)^13</f>
        <v>16.35894656568821</v>
      </c>
      <c r="T61" s="7">
        <f>E61*(1+0.031)^14</f>
        <v>16.866073909224539</v>
      </c>
      <c r="U61" s="7">
        <f>F61*(1+0.031)^14</f>
        <v>16.866073909224539</v>
      </c>
      <c r="V61" s="7">
        <f>E61*(1+0.031)^15</f>
        <v>17.388922200410502</v>
      </c>
      <c r="W61" s="7">
        <f>F61*(1+0.031)^15</f>
        <v>17.388922200410502</v>
      </c>
      <c r="X61" s="7">
        <f>E61*(1+0.031)^16</f>
        <v>17.927978788623225</v>
      </c>
      <c r="Y61" s="7">
        <f>F61*(1+0.031)^16</f>
        <v>17.927978788623225</v>
      </c>
      <c r="Z61" s="7">
        <f>E61*(1+0.031)^17</f>
        <v>18.483746131070546</v>
      </c>
      <c r="AA61" s="7">
        <f>F61*(1+0.031)^17</f>
        <v>18.483746131070546</v>
      </c>
      <c r="AB61" s="7">
        <f>E61*(1+0.031)^18</f>
        <v>19.056742261133731</v>
      </c>
      <c r="AC61" s="7">
        <f>F61*(1+0.031)^18</f>
        <v>19.056742261133731</v>
      </c>
      <c r="AD61" s="7">
        <f>E61*(1+0.031)^19</f>
        <v>19.647501271228872</v>
      </c>
      <c r="AE61" s="7">
        <f>F61*(1+0.031)^19</f>
        <v>19.647501271228872</v>
      </c>
      <c r="AF61" s="7">
        <f>E61*(1+0.031)^20</f>
        <v>20.256573810636969</v>
      </c>
      <c r="AG61" s="7">
        <f>F61*(1+0.031)^20</f>
        <v>20.256573810636969</v>
      </c>
      <c r="AH61" s="7">
        <f>E61*(1+0.031)^11</f>
        <v>15.389978151303961</v>
      </c>
      <c r="AI61" s="7">
        <f>F61*(1+0.031)^11</f>
        <v>15.389978151303961</v>
      </c>
      <c r="AJ61" s="7">
        <v>5</v>
      </c>
      <c r="AK61" s="1">
        <v>4</v>
      </c>
      <c r="AL61" s="8">
        <v>5.5</v>
      </c>
      <c r="AM61" s="9">
        <v>2091003140009</v>
      </c>
    </row>
    <row r="62" spans="1:39" x14ac:dyDescent="0.2">
      <c r="A62" s="1">
        <v>60</v>
      </c>
      <c r="B62" s="1" t="s">
        <v>71</v>
      </c>
      <c r="C62" s="6">
        <v>209</v>
      </c>
      <c r="D62" s="7">
        <v>489</v>
      </c>
      <c r="E62" s="7">
        <v>223</v>
      </c>
      <c r="F62" s="7">
        <v>266</v>
      </c>
      <c r="G62" s="7">
        <f>D62*(1+0.03)^8</f>
        <v>619.45056979854417</v>
      </c>
      <c r="H62" s="7">
        <f>D62*(1+0.03)^9</f>
        <v>638.03408689250057</v>
      </c>
      <c r="I62" s="7">
        <f>D62*(1+0.03)^10</f>
        <v>657.17510949927555</v>
      </c>
      <c r="J62" s="7">
        <f>D62*(1+0.03)^11</f>
        <v>676.89036278425385</v>
      </c>
      <c r="K62" s="7">
        <f>D62*(1+0.03)^12</f>
        <v>697.1970736677813</v>
      </c>
      <c r="L62" s="7">
        <f>D62*(1+0.03)^13</f>
        <v>718.11298587781471</v>
      </c>
      <c r="M62" s="7">
        <f>D62*(1+0.03)^14</f>
        <v>739.65637545414927</v>
      </c>
      <c r="N62" s="7">
        <f>D62*(1+0.03)^15</f>
        <v>761.84606671777385</v>
      </c>
      <c r="O62" s="7">
        <f>D62*(1+0.03)^16</f>
        <v>784.70144871930688</v>
      </c>
      <c r="P62" s="7">
        <f>E62*(1+0.031)^12</f>
        <v>321.66873151824979</v>
      </c>
      <c r="Q62" s="7">
        <f>F62*(1+0.031)^12</f>
        <v>383.69454073477328</v>
      </c>
      <c r="R62" s="7">
        <f>E62*(1+0.031)^13</f>
        <v>331.64046219531554</v>
      </c>
      <c r="S62" s="7">
        <f>F62*(1+0.031)^13</f>
        <v>395.58907149755123</v>
      </c>
      <c r="T62" s="7">
        <f>E62*(1+0.031)^14</f>
        <v>341.92131652337025</v>
      </c>
      <c r="U62" s="7">
        <f>F62*(1+0.031)^14</f>
        <v>407.85233271397527</v>
      </c>
      <c r="V62" s="7">
        <f>E62*(1+0.031)^15</f>
        <v>352.52087733559466</v>
      </c>
      <c r="W62" s="7">
        <f>F62*(1+0.031)^15</f>
        <v>420.49575502810848</v>
      </c>
      <c r="X62" s="7">
        <f>E62*(1+0.031)^16</f>
        <v>363.44902453299812</v>
      </c>
      <c r="Y62" s="7">
        <f>F62*(1+0.031)^16</f>
        <v>433.53112343397981</v>
      </c>
      <c r="Z62" s="7">
        <f>E62*(1+0.031)^17</f>
        <v>374.71594429352109</v>
      </c>
      <c r="AA62" s="7">
        <f>F62*(1+0.031)^17</f>
        <v>446.9705882604332</v>
      </c>
      <c r="AB62" s="7">
        <f>E62*(1+0.031)^18</f>
        <v>386.33213856662019</v>
      </c>
      <c r="AC62" s="7">
        <f>F62*(1+0.031)^18</f>
        <v>460.82667649650659</v>
      </c>
      <c r="AD62" s="7">
        <f>E62*(1+0.031)^19</f>
        <v>398.30843486218532</v>
      </c>
      <c r="AE62" s="7">
        <f>F62*(1+0.031)^19</f>
        <v>475.11230346789819</v>
      </c>
      <c r="AF62" s="7">
        <f>E62*(1+0.031)^20</f>
        <v>410.65599634291311</v>
      </c>
      <c r="AG62" s="7">
        <f>F62*(1+0.031)^20</f>
        <v>489.84078487540307</v>
      </c>
      <c r="AH62" s="7">
        <f>E62*(1+0.031)^11</f>
        <v>311.99682979461664</v>
      </c>
      <c r="AI62" s="7">
        <f>F62*(1+0.031)^11</f>
        <v>372.1576534769867</v>
      </c>
      <c r="AJ62" s="7">
        <v>137</v>
      </c>
      <c r="AK62" s="1">
        <v>127</v>
      </c>
      <c r="AL62" s="8">
        <v>3.7874020000000002</v>
      </c>
      <c r="AM62" s="9">
        <v>2091003147001</v>
      </c>
    </row>
    <row r="63" spans="1:39" x14ac:dyDescent="0.2">
      <c r="A63" s="1">
        <v>61</v>
      </c>
      <c r="B63" s="1" t="s">
        <v>72</v>
      </c>
      <c r="C63" s="6">
        <v>209</v>
      </c>
      <c r="D63" s="7">
        <v>4</v>
      </c>
      <c r="E63" s="7">
        <v>0</v>
      </c>
      <c r="F63" s="7">
        <v>4</v>
      </c>
      <c r="G63" s="7">
        <f>D63*(1+0.03)^8</f>
        <v>5.0670803255504637</v>
      </c>
      <c r="H63" s="7">
        <f>D63*(1+0.03)^9</f>
        <v>5.2190927353169778</v>
      </c>
      <c r="I63" s="7">
        <f>D63*(1+0.03)^10</f>
        <v>5.3756655173764871</v>
      </c>
      <c r="J63" s="7">
        <f>D63*(1+0.03)^11</f>
        <v>5.5369354828977819</v>
      </c>
      <c r="K63" s="7">
        <f>D63*(1+0.03)^12</f>
        <v>5.7030435473847145</v>
      </c>
      <c r="L63" s="7">
        <f>D63*(1+0.03)^13</f>
        <v>5.8741348538062557</v>
      </c>
      <c r="M63" s="7">
        <f>D63*(1+0.03)^14</f>
        <v>6.050358899420444</v>
      </c>
      <c r="N63" s="7">
        <f>D63*(1+0.03)^15</f>
        <v>6.2318696664030577</v>
      </c>
      <c r="O63" s="7">
        <f>D63*(1+0.03)^16</f>
        <v>6.4188257563951483</v>
      </c>
      <c r="P63" s="7">
        <f>E63*(1+0.031)^12</f>
        <v>0</v>
      </c>
      <c r="Q63" s="7">
        <f>F63*(1+0.031)^12</f>
        <v>5.7698427178161396</v>
      </c>
      <c r="R63" s="7">
        <f>E63*(1+0.031)^13</f>
        <v>0</v>
      </c>
      <c r="S63" s="7">
        <f>F63*(1+0.031)^13</f>
        <v>5.9487078420684396</v>
      </c>
      <c r="T63" s="7">
        <f>E63*(1+0.031)^14</f>
        <v>0</v>
      </c>
      <c r="U63" s="7">
        <f>F63*(1+0.031)^14</f>
        <v>6.1331177851725602</v>
      </c>
      <c r="V63" s="7">
        <f>E63*(1+0.031)^15</f>
        <v>0</v>
      </c>
      <c r="W63" s="7">
        <f>F63*(1+0.031)^15</f>
        <v>6.3232444365129092</v>
      </c>
      <c r="X63" s="7">
        <f>E63*(1+0.031)^16</f>
        <v>0</v>
      </c>
      <c r="Y63" s="7">
        <f>F63*(1+0.031)^16</f>
        <v>6.5192650140448096</v>
      </c>
      <c r="Z63" s="7">
        <f>E63*(1+0.031)^17</f>
        <v>0</v>
      </c>
      <c r="AA63" s="7">
        <f>F63*(1+0.031)^17</f>
        <v>6.7213622294801985</v>
      </c>
      <c r="AB63" s="7">
        <f>E63*(1+0.031)^18</f>
        <v>0</v>
      </c>
      <c r="AC63" s="7">
        <f>F63*(1+0.031)^18</f>
        <v>6.9297244585940838</v>
      </c>
      <c r="AD63" s="7">
        <f>E63*(1+0.031)^19</f>
        <v>0</v>
      </c>
      <c r="AE63" s="7">
        <f>F63*(1+0.031)^19</f>
        <v>7.1445459168104994</v>
      </c>
      <c r="AF63" s="7">
        <f>E63*(1+0.031)^20</f>
        <v>0</v>
      </c>
      <c r="AG63" s="7">
        <f>F63*(1+0.031)^20</f>
        <v>7.3660268402316253</v>
      </c>
      <c r="AH63" s="7">
        <f>E63*(1+0.031)^11</f>
        <v>0</v>
      </c>
      <c r="AI63" s="7">
        <f>F63*(1+0.031)^11</f>
        <v>5.5963556913832582</v>
      </c>
      <c r="AJ63" s="7">
        <v>1</v>
      </c>
      <c r="AK63" s="1">
        <v>1</v>
      </c>
      <c r="AL63" s="8">
        <v>4</v>
      </c>
      <c r="AM63" s="9">
        <v>2091003181003</v>
      </c>
    </row>
    <row r="64" spans="1:39" x14ac:dyDescent="0.2">
      <c r="A64" s="1">
        <v>62</v>
      </c>
      <c r="B64" s="1" t="s">
        <v>73</v>
      </c>
      <c r="C64" s="6">
        <v>209</v>
      </c>
      <c r="D64" s="7">
        <v>169</v>
      </c>
      <c r="E64" s="7">
        <v>79</v>
      </c>
      <c r="F64" s="7">
        <v>90</v>
      </c>
      <c r="G64" s="7">
        <f>D64*(1+0.03)^8</f>
        <v>214.0841437545071</v>
      </c>
      <c r="H64" s="7">
        <f>D64*(1+0.03)^9</f>
        <v>220.5066680671423</v>
      </c>
      <c r="I64" s="7">
        <f>D64*(1+0.03)^10</f>
        <v>227.12186810915659</v>
      </c>
      <c r="J64" s="7">
        <f>D64*(1+0.03)^11</f>
        <v>233.9355241524313</v>
      </c>
      <c r="K64" s="7">
        <f>D64*(1+0.03)^12</f>
        <v>240.95358987700419</v>
      </c>
      <c r="L64" s="7">
        <f>D64*(1+0.03)^13</f>
        <v>248.18219757331431</v>
      </c>
      <c r="M64" s="7">
        <f>D64*(1+0.03)^14</f>
        <v>255.62766350051376</v>
      </c>
      <c r="N64" s="7">
        <f>D64*(1+0.03)^15</f>
        <v>263.29649340552919</v>
      </c>
      <c r="O64" s="7">
        <f>D64*(1+0.03)^16</f>
        <v>271.19538820769503</v>
      </c>
      <c r="P64" s="7">
        <f>E64*(1+0.031)^12</f>
        <v>113.95439367686876</v>
      </c>
      <c r="Q64" s="7">
        <f>F64*(1+0.031)^12</f>
        <v>129.82146115086314</v>
      </c>
      <c r="R64" s="7">
        <f>E64*(1+0.031)^13</f>
        <v>117.48697988085168</v>
      </c>
      <c r="S64" s="7">
        <f>F64*(1+0.031)^13</f>
        <v>133.84592644653989</v>
      </c>
      <c r="T64" s="7">
        <f>E64*(1+0.031)^14</f>
        <v>121.12907625715806</v>
      </c>
      <c r="U64" s="7">
        <f>F64*(1+0.031)^14</f>
        <v>137.99515016638261</v>
      </c>
      <c r="V64" s="7">
        <f>E64*(1+0.031)^15</f>
        <v>124.88407762112996</v>
      </c>
      <c r="W64" s="7">
        <f>F64*(1+0.031)^15</f>
        <v>142.27299982154045</v>
      </c>
      <c r="X64" s="7">
        <f>E64*(1+0.031)^16</f>
        <v>128.75548402738499</v>
      </c>
      <c r="Y64" s="7">
        <f>F64*(1+0.031)^16</f>
        <v>146.68346281600822</v>
      </c>
      <c r="Z64" s="7">
        <f>E64*(1+0.031)^17</f>
        <v>132.74690403223391</v>
      </c>
      <c r="AA64" s="7">
        <f>F64*(1+0.031)^17</f>
        <v>151.23065016330446</v>
      </c>
      <c r="AB64" s="7">
        <f>E64*(1+0.031)^18</f>
        <v>136.86205805723316</v>
      </c>
      <c r="AC64" s="7">
        <f>F64*(1+0.031)^18</f>
        <v>155.91880031836689</v>
      </c>
      <c r="AD64" s="7">
        <f>E64*(1+0.031)^19</f>
        <v>141.10478185700737</v>
      </c>
      <c r="AE64" s="7">
        <f>F64*(1+0.031)^19</f>
        <v>160.75228312823623</v>
      </c>
      <c r="AF64" s="7">
        <f>E64*(1+0.031)^20</f>
        <v>145.4790300945746</v>
      </c>
      <c r="AG64" s="7">
        <f>F64*(1+0.031)^20</f>
        <v>165.73560390521158</v>
      </c>
      <c r="AH64" s="7">
        <f>E64*(1+0.031)^11</f>
        <v>110.52802490481935</v>
      </c>
      <c r="AI64" s="7">
        <f>F64*(1+0.031)^11</f>
        <v>125.91800305612331</v>
      </c>
      <c r="AJ64" s="7">
        <v>27</v>
      </c>
      <c r="AK64" s="1">
        <v>37</v>
      </c>
      <c r="AL64" s="8">
        <v>4.5675670000000004</v>
      </c>
      <c r="AM64" s="9">
        <v>2091003240001</v>
      </c>
    </row>
    <row r="65" spans="1:39" x14ac:dyDescent="0.2">
      <c r="A65" s="1">
        <v>63</v>
      </c>
      <c r="B65" s="1" t="s">
        <v>74</v>
      </c>
      <c r="C65" s="6">
        <v>209</v>
      </c>
      <c r="D65" s="7">
        <v>304</v>
      </c>
      <c r="E65" s="7">
        <v>150</v>
      </c>
      <c r="F65" s="7">
        <v>154</v>
      </c>
      <c r="G65" s="7">
        <f>D65*(1+0.03)^8</f>
        <v>385.09810474183524</v>
      </c>
      <c r="H65" s="7">
        <f>D65*(1+0.03)^9</f>
        <v>396.6510478840903</v>
      </c>
      <c r="I65" s="7">
        <f>D65*(1+0.03)^10</f>
        <v>408.550579320613</v>
      </c>
      <c r="J65" s="7">
        <f>D65*(1+0.03)^11</f>
        <v>420.80709670023145</v>
      </c>
      <c r="K65" s="7">
        <f>D65*(1+0.03)^12</f>
        <v>433.4313096012383</v>
      </c>
      <c r="L65" s="7">
        <f>D65*(1+0.03)^13</f>
        <v>446.43424888927541</v>
      </c>
      <c r="M65" s="7">
        <f>D65*(1+0.03)^14</f>
        <v>459.82727635595376</v>
      </c>
      <c r="N65" s="7">
        <f>D65*(1+0.03)^15</f>
        <v>473.62209464663238</v>
      </c>
      <c r="O65" s="7">
        <f>D65*(1+0.03)^16</f>
        <v>487.83075748603125</v>
      </c>
      <c r="P65" s="7">
        <f>E65*(1+0.031)^12</f>
        <v>216.36910191810523</v>
      </c>
      <c r="Q65" s="7">
        <f>F65*(1+0.031)^12</f>
        <v>222.13894463592138</v>
      </c>
      <c r="R65" s="7">
        <f>E65*(1+0.031)^13</f>
        <v>223.0765440775665</v>
      </c>
      <c r="S65" s="7">
        <f>F65*(1+0.031)^13</f>
        <v>229.02525191963491</v>
      </c>
      <c r="T65" s="7">
        <f>E65*(1+0.031)^14</f>
        <v>229.99191694397101</v>
      </c>
      <c r="U65" s="7">
        <f>F65*(1+0.031)^14</f>
        <v>236.12503472914358</v>
      </c>
      <c r="V65" s="7">
        <f>E65*(1+0.031)^15</f>
        <v>237.12166636923411</v>
      </c>
      <c r="W65" s="7">
        <f>F65*(1+0.031)^15</f>
        <v>243.44491080574701</v>
      </c>
      <c r="X65" s="7">
        <f>E65*(1+0.031)^16</f>
        <v>244.47243802668035</v>
      </c>
      <c r="Y65" s="7">
        <f>F65*(1+0.031)^16</f>
        <v>250.99170304072518</v>
      </c>
      <c r="Z65" s="7">
        <f>E65*(1+0.031)^17</f>
        <v>252.05108360550744</v>
      </c>
      <c r="AA65" s="7">
        <f>F65*(1+0.031)^17</f>
        <v>258.77244583498765</v>
      </c>
      <c r="AB65" s="7">
        <f>E65*(1+0.031)^18</f>
        <v>259.86466719727815</v>
      </c>
      <c r="AC65" s="7">
        <f>F65*(1+0.031)^18</f>
        <v>266.79439165587223</v>
      </c>
      <c r="AD65" s="7">
        <f>E65*(1+0.031)^19</f>
        <v>267.92047188039373</v>
      </c>
      <c r="AE65" s="7">
        <f>F65*(1+0.031)^19</f>
        <v>275.06501779720423</v>
      </c>
      <c r="AF65" s="7">
        <f>E65*(1+0.031)^20</f>
        <v>276.22600650868594</v>
      </c>
      <c r="AG65" s="7">
        <f>F65*(1+0.031)^20</f>
        <v>283.5920333489176</v>
      </c>
      <c r="AH65" s="7">
        <f>E65*(1+0.031)^11</f>
        <v>209.86333842687219</v>
      </c>
      <c r="AI65" s="7">
        <f>F65*(1+0.031)^11</f>
        <v>215.45969411825544</v>
      </c>
      <c r="AJ65" s="7">
        <v>64</v>
      </c>
      <c r="AK65" s="1">
        <v>86</v>
      </c>
      <c r="AL65" s="8">
        <v>3.5348839999999999</v>
      </c>
      <c r="AM65" s="9">
        <v>2091001243001</v>
      </c>
    </row>
    <row r="66" spans="1:39" x14ac:dyDescent="0.2">
      <c r="A66" s="1">
        <v>64</v>
      </c>
      <c r="B66" s="1" t="s">
        <v>75</v>
      </c>
      <c r="C66" s="6">
        <v>209</v>
      </c>
      <c r="D66" s="7">
        <v>31</v>
      </c>
      <c r="E66" s="7">
        <v>14</v>
      </c>
      <c r="F66" s="7">
        <v>17</v>
      </c>
      <c r="G66" s="7">
        <f>D66*(1+0.03)^8</f>
        <v>39.26987252301609</v>
      </c>
      <c r="H66" s="7">
        <f>D66*(1+0.03)^9</f>
        <v>40.447968698706575</v>
      </c>
      <c r="I66" s="7">
        <f>D66*(1+0.03)^10</f>
        <v>41.661407759667775</v>
      </c>
      <c r="J66" s="7">
        <f>D66*(1+0.03)^11</f>
        <v>42.911249992457812</v>
      </c>
      <c r="K66" s="7">
        <f>D66*(1+0.03)^12</f>
        <v>44.198587492231539</v>
      </c>
      <c r="L66" s="7">
        <f>D66*(1+0.03)^13</f>
        <v>45.524545116998482</v>
      </c>
      <c r="M66" s="7">
        <f>D66*(1+0.03)^14</f>
        <v>46.890281470508441</v>
      </c>
      <c r="N66" s="7">
        <f>D66*(1+0.03)^15</f>
        <v>48.296989914623694</v>
      </c>
      <c r="O66" s="7">
        <f>D66*(1+0.03)^16</f>
        <v>49.745899612062402</v>
      </c>
      <c r="P66" s="7">
        <f>E66*(1+0.031)^12</f>
        <v>20.194449512356488</v>
      </c>
      <c r="Q66" s="7">
        <f>F66*(1+0.031)^12</f>
        <v>24.521831550718595</v>
      </c>
      <c r="R66" s="7">
        <f>E66*(1+0.031)^13</f>
        <v>20.82047744723954</v>
      </c>
      <c r="S66" s="7">
        <f>F66*(1+0.031)^13</f>
        <v>25.282008328790869</v>
      </c>
      <c r="T66" s="7">
        <f>E66*(1+0.031)^14</f>
        <v>21.465912248103962</v>
      </c>
      <c r="U66" s="7">
        <f>F66*(1+0.031)^14</f>
        <v>26.065750586983381</v>
      </c>
      <c r="V66" s="7">
        <f>E66*(1+0.031)^15</f>
        <v>22.131355527795183</v>
      </c>
      <c r="W66" s="7">
        <f>F66*(1+0.031)^15</f>
        <v>26.873788855179864</v>
      </c>
      <c r="X66" s="7">
        <f>E66*(1+0.031)^16</f>
        <v>22.817427549156832</v>
      </c>
      <c r="Y66" s="7">
        <f>F66*(1+0.031)^16</f>
        <v>27.70687630969044</v>
      </c>
      <c r="Z66" s="7">
        <f>E66*(1+0.031)^17</f>
        <v>23.524767803180694</v>
      </c>
      <c r="AA66" s="7">
        <f>F66*(1+0.031)^17</f>
        <v>28.565789475290842</v>
      </c>
      <c r="AB66" s="7">
        <f>E66*(1+0.031)^18</f>
        <v>24.254035605079295</v>
      </c>
      <c r="AC66" s="7">
        <f>F66*(1+0.031)^18</f>
        <v>29.451328949024855</v>
      </c>
      <c r="AD66" s="7">
        <f>E66*(1+0.031)^19</f>
        <v>25.005910708836748</v>
      </c>
      <c r="AE66" s="7">
        <f>F66*(1+0.031)^19</f>
        <v>30.364320146444623</v>
      </c>
      <c r="AF66" s="7">
        <f>E66*(1+0.031)^20</f>
        <v>25.781093940810688</v>
      </c>
      <c r="AG66" s="7">
        <f>F66*(1+0.031)^20</f>
        <v>31.305614070984408</v>
      </c>
      <c r="AH66" s="7">
        <f>E66*(1+0.031)^11</f>
        <v>19.587244919841403</v>
      </c>
      <c r="AI66" s="7">
        <f>F66*(1+0.031)^11</f>
        <v>23.784511688378846</v>
      </c>
      <c r="AJ66" s="7">
        <v>2</v>
      </c>
      <c r="AK66" s="1">
        <v>3</v>
      </c>
      <c r="AL66" s="8">
        <v>10.33333</v>
      </c>
      <c r="AM66" s="9">
        <v>2091003238002</v>
      </c>
    </row>
    <row r="67" spans="1:39" x14ac:dyDescent="0.2">
      <c r="A67" s="1">
        <v>65</v>
      </c>
      <c r="B67" s="1" t="s">
        <v>76</v>
      </c>
      <c r="C67" s="6">
        <v>209</v>
      </c>
      <c r="D67" s="7">
        <v>1</v>
      </c>
      <c r="E67" s="7">
        <v>1</v>
      </c>
      <c r="F67" s="7">
        <v>0</v>
      </c>
      <c r="G67" s="7">
        <f>D67*(1+0.03)^8</f>
        <v>1.2667700813876159</v>
      </c>
      <c r="H67" s="7">
        <f>D67*(1+0.03)^9</f>
        <v>1.3047731838292445</v>
      </c>
      <c r="I67" s="7">
        <f>D67*(1+0.03)^10</f>
        <v>1.3439163793441218</v>
      </c>
      <c r="J67" s="7">
        <f>D67*(1+0.03)^11</f>
        <v>1.3842338707244455</v>
      </c>
      <c r="K67" s="7">
        <f>D67*(1+0.03)^12</f>
        <v>1.4257608868461786</v>
      </c>
      <c r="L67" s="7">
        <f>D67*(1+0.03)^13</f>
        <v>1.4685337134515639</v>
      </c>
      <c r="M67" s="7">
        <f>D67*(1+0.03)^14</f>
        <v>1.512589724855111</v>
      </c>
      <c r="N67" s="7">
        <f>D67*(1+0.03)^15</f>
        <v>1.5579674166007644</v>
      </c>
      <c r="O67" s="7">
        <f>D67*(1+0.03)^16</f>
        <v>1.6047064390987871</v>
      </c>
      <c r="P67" s="7">
        <f>E67*(1+0.031)^12</f>
        <v>1.4424606794540349</v>
      </c>
      <c r="Q67" s="7">
        <f>F67*(1+0.031)^12</f>
        <v>0</v>
      </c>
      <c r="R67" s="7">
        <f>E67*(1+0.031)^13</f>
        <v>1.4871769605171099</v>
      </c>
      <c r="S67" s="7">
        <f>F67*(1+0.031)^13</f>
        <v>0</v>
      </c>
      <c r="T67" s="7">
        <f>E67*(1+0.031)^14</f>
        <v>1.5332794462931401</v>
      </c>
      <c r="U67" s="7">
        <f>F67*(1+0.031)^14</f>
        <v>0</v>
      </c>
      <c r="V67" s="7">
        <f>E67*(1+0.031)^15</f>
        <v>1.5808111091282273</v>
      </c>
      <c r="W67" s="7">
        <f>F67*(1+0.031)^15</f>
        <v>0</v>
      </c>
      <c r="X67" s="7">
        <f>E67*(1+0.031)^16</f>
        <v>1.6298162535112024</v>
      </c>
      <c r="Y67" s="7">
        <f>F67*(1+0.031)^16</f>
        <v>0</v>
      </c>
      <c r="Z67" s="7">
        <f>E67*(1+0.031)^17</f>
        <v>1.6803405573700496</v>
      </c>
      <c r="AA67" s="7">
        <f>F67*(1+0.031)^17</f>
        <v>0</v>
      </c>
      <c r="AB67" s="7">
        <f>E67*(1+0.031)^18</f>
        <v>1.732431114648521</v>
      </c>
      <c r="AC67" s="7">
        <f>F67*(1+0.031)^18</f>
        <v>0</v>
      </c>
      <c r="AD67" s="7">
        <f>E67*(1+0.031)^19</f>
        <v>1.7861364792026249</v>
      </c>
      <c r="AE67" s="7">
        <f>F67*(1+0.031)^19</f>
        <v>0</v>
      </c>
      <c r="AF67" s="7">
        <f>E67*(1+0.031)^20</f>
        <v>1.8415067100579063</v>
      </c>
      <c r="AG67" s="7">
        <f>F67*(1+0.031)^20</f>
        <v>0</v>
      </c>
      <c r="AH67" s="7">
        <f>E67*(1+0.031)^11</f>
        <v>1.3990889228458145</v>
      </c>
      <c r="AI67" s="7">
        <f>F67*(1+0.031)^11</f>
        <v>0</v>
      </c>
      <c r="AJ67" s="7">
        <v>1</v>
      </c>
      <c r="AK67" s="1">
        <v>1</v>
      </c>
      <c r="AL67" s="8">
        <v>1</v>
      </c>
      <c r="AM67" s="9">
        <v>2091003235004</v>
      </c>
    </row>
    <row r="68" spans="1:39" x14ac:dyDescent="0.2">
      <c r="A68" s="1">
        <v>66</v>
      </c>
      <c r="B68" s="1" t="s">
        <v>77</v>
      </c>
      <c r="C68" s="6">
        <v>209</v>
      </c>
      <c r="D68" s="7">
        <v>0</v>
      </c>
      <c r="E68" s="7">
        <v>0</v>
      </c>
      <c r="F68" s="7">
        <v>0</v>
      </c>
      <c r="G68" s="7">
        <f>D68*(1+0.03)^8</f>
        <v>0</v>
      </c>
      <c r="H68" s="7">
        <f>D68*(1+0.03)^9</f>
        <v>0</v>
      </c>
      <c r="I68" s="7">
        <f>D68*(1+0.03)^10</f>
        <v>0</v>
      </c>
      <c r="J68" s="7">
        <f>D68*(1+0.03)^11</f>
        <v>0</v>
      </c>
      <c r="K68" s="7">
        <f>D68*(1+0.03)^12</f>
        <v>0</v>
      </c>
      <c r="L68" s="7">
        <f>D68*(1+0.03)^13</f>
        <v>0</v>
      </c>
      <c r="M68" s="7">
        <f>D68*(1+0.03)^14</f>
        <v>0</v>
      </c>
      <c r="N68" s="7">
        <f>D68*(1+0.03)^15</f>
        <v>0</v>
      </c>
      <c r="O68" s="7">
        <f>D68*(1+0.03)^16</f>
        <v>0</v>
      </c>
      <c r="P68" s="7">
        <f>E68*(1+0.031)^12</f>
        <v>0</v>
      </c>
      <c r="Q68" s="7">
        <f>F68*(1+0.031)^12</f>
        <v>0</v>
      </c>
      <c r="R68" s="7">
        <f>E68*(1+0.031)^13</f>
        <v>0</v>
      </c>
      <c r="S68" s="7">
        <f>F68*(1+0.031)^13</f>
        <v>0</v>
      </c>
      <c r="T68" s="7">
        <f>E68*(1+0.031)^14</f>
        <v>0</v>
      </c>
      <c r="U68" s="7">
        <f>F68*(1+0.031)^14</f>
        <v>0</v>
      </c>
      <c r="V68" s="7">
        <f>E68*(1+0.031)^15</f>
        <v>0</v>
      </c>
      <c r="W68" s="7">
        <f>F68*(1+0.031)^15</f>
        <v>0</v>
      </c>
      <c r="X68" s="7">
        <f>E68*(1+0.031)^16</f>
        <v>0</v>
      </c>
      <c r="Y68" s="7">
        <f>F68*(1+0.031)^16</f>
        <v>0</v>
      </c>
      <c r="Z68" s="7">
        <f>E68*(1+0.031)^17</f>
        <v>0</v>
      </c>
      <c r="AA68" s="7">
        <f>F68*(1+0.031)^17</f>
        <v>0</v>
      </c>
      <c r="AB68" s="7">
        <f>E68*(1+0.031)^18</f>
        <v>0</v>
      </c>
      <c r="AC68" s="7">
        <f>F68*(1+0.031)^18</f>
        <v>0</v>
      </c>
      <c r="AD68" s="7">
        <f>E68*(1+0.031)^19</f>
        <v>0</v>
      </c>
      <c r="AE68" s="7">
        <f>F68*(1+0.031)^19</f>
        <v>0</v>
      </c>
      <c r="AF68" s="7">
        <f>E68*(1+0.031)^20</f>
        <v>0</v>
      </c>
      <c r="AG68" s="7">
        <f>F68*(1+0.031)^20</f>
        <v>0</v>
      </c>
      <c r="AH68" s="7">
        <f>E68*(1+0.031)^11</f>
        <v>0</v>
      </c>
      <c r="AI68" s="7">
        <f>F68*(1+0.031)^11</f>
        <v>0</v>
      </c>
      <c r="AJ68" s="7">
        <v>0</v>
      </c>
      <c r="AK68" s="1">
        <v>0</v>
      </c>
      <c r="AL68" s="1">
        <v>0</v>
      </c>
      <c r="AM68" s="9">
        <v>2091003146002</v>
      </c>
    </row>
    <row r="69" spans="1:39" x14ac:dyDescent="0.2">
      <c r="A69" s="1">
        <v>67</v>
      </c>
      <c r="B69" s="1" t="s">
        <v>78</v>
      </c>
      <c r="C69" s="6">
        <v>209</v>
      </c>
      <c r="D69" s="7">
        <v>403</v>
      </c>
      <c r="E69" s="7">
        <v>190</v>
      </c>
      <c r="F69" s="7">
        <v>213</v>
      </c>
      <c r="G69" s="7">
        <f>D69*(1+0.03)^8</f>
        <v>510.50834279920923</v>
      </c>
      <c r="H69" s="7">
        <f>D69*(1+0.03)^9</f>
        <v>525.82359308318553</v>
      </c>
      <c r="I69" s="7">
        <f>D69*(1+0.03)^10</f>
        <v>541.59830087568105</v>
      </c>
      <c r="J69" s="7">
        <f>D69*(1+0.03)^11</f>
        <v>557.84624990195152</v>
      </c>
      <c r="K69" s="7">
        <f>D69*(1+0.03)^12</f>
        <v>574.58163739900999</v>
      </c>
      <c r="L69" s="7">
        <f>D69*(1+0.03)^13</f>
        <v>591.81908652098025</v>
      </c>
      <c r="M69" s="7">
        <f>D69*(1+0.03)^14</f>
        <v>609.57365911660975</v>
      </c>
      <c r="N69" s="7">
        <f>D69*(1+0.03)^15</f>
        <v>627.86086889010812</v>
      </c>
      <c r="O69" s="7">
        <f>D69*(1+0.03)^16</f>
        <v>646.69669495681114</v>
      </c>
      <c r="P69" s="7">
        <f>E69*(1+0.031)^12</f>
        <v>274.06752909626664</v>
      </c>
      <c r="Q69" s="7">
        <f>F69*(1+0.031)^12</f>
        <v>307.24412472370943</v>
      </c>
      <c r="R69" s="7">
        <f>E69*(1+0.031)^13</f>
        <v>282.56362249825088</v>
      </c>
      <c r="S69" s="7">
        <f>F69*(1+0.031)^13</f>
        <v>316.76869259014438</v>
      </c>
      <c r="T69" s="7">
        <f>E69*(1+0.031)^14</f>
        <v>291.32309479569659</v>
      </c>
      <c r="U69" s="7">
        <f>F69*(1+0.031)^14</f>
        <v>326.58852206043883</v>
      </c>
      <c r="V69" s="7">
        <f>E69*(1+0.031)^15</f>
        <v>300.35411073436319</v>
      </c>
      <c r="W69" s="7">
        <f>F69*(1+0.031)^15</f>
        <v>336.71276624431243</v>
      </c>
      <c r="X69" s="7">
        <f>E69*(1+0.031)^16</f>
        <v>309.66508816712843</v>
      </c>
      <c r="Y69" s="7">
        <f>F69*(1+0.031)^16</f>
        <v>347.15086199788612</v>
      </c>
      <c r="Z69" s="7">
        <f>E69*(1+0.031)^17</f>
        <v>319.26470590030942</v>
      </c>
      <c r="AA69" s="7">
        <f>F69*(1+0.031)^17</f>
        <v>357.91253871982059</v>
      </c>
      <c r="AB69" s="7">
        <f>E69*(1+0.031)^18</f>
        <v>329.16191178321895</v>
      </c>
      <c r="AC69" s="7">
        <f>F69*(1+0.031)^18</f>
        <v>369.00782742013496</v>
      </c>
      <c r="AD69" s="7">
        <f>E69*(1+0.031)^19</f>
        <v>339.36593104849874</v>
      </c>
      <c r="AE69" s="7">
        <f>F69*(1+0.031)^19</f>
        <v>380.4470700701591</v>
      </c>
      <c r="AF69" s="7">
        <f>E69*(1+0.031)^20</f>
        <v>349.8862749110022</v>
      </c>
      <c r="AG69" s="7">
        <f>F69*(1+0.031)^20</f>
        <v>392.24092924233406</v>
      </c>
      <c r="AH69" s="7">
        <f>E69*(1+0.031)^11</f>
        <v>265.82689534070477</v>
      </c>
      <c r="AI69" s="7">
        <f>F69*(1+0.031)^11</f>
        <v>298.00594056615847</v>
      </c>
      <c r="AJ69" s="7">
        <v>70</v>
      </c>
      <c r="AK69" s="1">
        <v>88</v>
      </c>
      <c r="AL69" s="8">
        <v>4.4431820000000002</v>
      </c>
      <c r="AM69" s="9">
        <v>2091003251001</v>
      </c>
    </row>
    <row r="70" spans="1:39" x14ac:dyDescent="0.2">
      <c r="A70" s="1">
        <v>68</v>
      </c>
      <c r="B70" s="1" t="s">
        <v>79</v>
      </c>
      <c r="C70" s="6">
        <v>209</v>
      </c>
      <c r="D70" s="7">
        <v>1006</v>
      </c>
      <c r="E70" s="7">
        <v>491</v>
      </c>
      <c r="F70" s="7">
        <v>515</v>
      </c>
      <c r="G70" s="7">
        <f>D70*(1+0.03)^8</f>
        <v>1274.3707018759417</v>
      </c>
      <c r="H70" s="7">
        <f>D70*(1+0.03)^9</f>
        <v>1312.6018229322199</v>
      </c>
      <c r="I70" s="7">
        <f>D70*(1+0.03)^10</f>
        <v>1351.9798776201865</v>
      </c>
      <c r="J70" s="7">
        <f>D70*(1+0.03)^11</f>
        <v>1392.5392739487922</v>
      </c>
      <c r="K70" s="7">
        <f>D70*(1+0.03)^12</f>
        <v>1434.3154521672557</v>
      </c>
      <c r="L70" s="7">
        <f>D70*(1+0.03)^13</f>
        <v>1477.3449157322732</v>
      </c>
      <c r="M70" s="7">
        <f>D70*(1+0.03)^14</f>
        <v>1521.6652632042417</v>
      </c>
      <c r="N70" s="7">
        <f>D70*(1+0.03)^15</f>
        <v>1567.3152211003689</v>
      </c>
      <c r="O70" s="7">
        <f>D70*(1+0.03)^16</f>
        <v>1614.3346777333797</v>
      </c>
      <c r="P70" s="7">
        <f>E70*(1+0.031)^12</f>
        <v>708.24819361193113</v>
      </c>
      <c r="Q70" s="7">
        <f>F70*(1+0.031)^12</f>
        <v>742.86724991882795</v>
      </c>
      <c r="R70" s="7">
        <f>E70*(1+0.031)^13</f>
        <v>730.20388761390097</v>
      </c>
      <c r="S70" s="7">
        <f>F70*(1+0.031)^13</f>
        <v>765.89613466631158</v>
      </c>
      <c r="T70" s="7">
        <f>E70*(1+0.031)^14</f>
        <v>752.84020812993174</v>
      </c>
      <c r="U70" s="7">
        <f>F70*(1+0.031)^14</f>
        <v>789.63891484096712</v>
      </c>
      <c r="V70" s="7">
        <f>E70*(1+0.031)^15</f>
        <v>776.17825458195966</v>
      </c>
      <c r="W70" s="7">
        <f>F70*(1+0.031)^15</f>
        <v>814.11772120103706</v>
      </c>
      <c r="X70" s="7">
        <f>E70*(1+0.031)^16</f>
        <v>800.23978047400033</v>
      </c>
      <c r="Y70" s="7">
        <f>F70*(1+0.031)^16</f>
        <v>839.35537055826921</v>
      </c>
      <c r="Z70" s="7">
        <f>E70*(1+0.031)^17</f>
        <v>825.04721366869433</v>
      </c>
      <c r="AA70" s="7">
        <f>F70*(1+0.031)^17</f>
        <v>865.37538704557551</v>
      </c>
      <c r="AB70" s="7">
        <f>E70*(1+0.031)^18</f>
        <v>850.62367729242374</v>
      </c>
      <c r="AC70" s="7">
        <f>F70*(1+0.031)^18</f>
        <v>892.20202404398833</v>
      </c>
      <c r="AD70" s="7">
        <f>E70*(1+0.031)^19</f>
        <v>876.99301128848879</v>
      </c>
      <c r="AE70" s="7">
        <f>F70*(1+0.031)^19</f>
        <v>919.86028678935179</v>
      </c>
      <c r="AF70" s="7">
        <f>E70*(1+0.031)^20</f>
        <v>904.17979463843199</v>
      </c>
      <c r="AG70" s="7">
        <f>F70*(1+0.031)^20</f>
        <v>948.3759556798218</v>
      </c>
      <c r="AH70" s="7">
        <f>E70*(1+0.031)^11</f>
        <v>686.95266111729495</v>
      </c>
      <c r="AI70" s="7">
        <f>F70*(1+0.031)^11</f>
        <v>720.53079526559452</v>
      </c>
      <c r="AJ70" s="7">
        <v>185</v>
      </c>
      <c r="AK70" s="1">
        <v>219</v>
      </c>
      <c r="AL70" s="8">
        <v>4.4840179999999998</v>
      </c>
      <c r="AM70" s="9">
        <v>2091002000020</v>
      </c>
    </row>
    <row r="71" spans="1:39" x14ac:dyDescent="0.2">
      <c r="A71" s="1">
        <v>69</v>
      </c>
      <c r="B71" s="1" t="s">
        <v>80</v>
      </c>
      <c r="C71" s="6">
        <v>209</v>
      </c>
      <c r="D71" s="7">
        <v>79</v>
      </c>
      <c r="E71" s="7">
        <v>38</v>
      </c>
      <c r="F71" s="7">
        <v>41</v>
      </c>
      <c r="G71" s="7">
        <f>D71*(1+0.03)^8</f>
        <v>100.07483642962166</v>
      </c>
      <c r="H71" s="7">
        <f>D71*(1+0.03)^9</f>
        <v>103.07708152251031</v>
      </c>
      <c r="I71" s="7">
        <f>D71*(1+0.03)^10</f>
        <v>106.16939396818562</v>
      </c>
      <c r="J71" s="7">
        <f>D71*(1+0.03)^11</f>
        <v>109.35447578723119</v>
      </c>
      <c r="K71" s="7">
        <f>D71*(1+0.03)^12</f>
        <v>112.63511006084811</v>
      </c>
      <c r="L71" s="7">
        <f>D71*(1+0.03)^13</f>
        <v>116.01416336267354</v>
      </c>
      <c r="M71" s="7">
        <f>D71*(1+0.03)^14</f>
        <v>119.49458826355377</v>
      </c>
      <c r="N71" s="7">
        <f>D71*(1+0.03)^15</f>
        <v>123.07942591146039</v>
      </c>
      <c r="O71" s="7">
        <f>D71*(1+0.03)^16</f>
        <v>126.77180868880419</v>
      </c>
      <c r="P71" s="7">
        <f>E71*(1+0.031)^12</f>
        <v>54.813505819253322</v>
      </c>
      <c r="Q71" s="7">
        <f>F71*(1+0.031)^12</f>
        <v>59.140887857615432</v>
      </c>
      <c r="R71" s="7">
        <f>E71*(1+0.031)^13</f>
        <v>56.512724499650176</v>
      </c>
      <c r="S71" s="7">
        <f>F71*(1+0.031)^13</f>
        <v>60.974255381201509</v>
      </c>
      <c r="T71" s="7">
        <f>E71*(1+0.031)^14</f>
        <v>58.26461895913932</v>
      </c>
      <c r="U71" s="7">
        <f>F71*(1+0.031)^14</f>
        <v>62.864457298018742</v>
      </c>
      <c r="V71" s="7">
        <f>E71*(1+0.031)^15</f>
        <v>60.070822146872636</v>
      </c>
      <c r="W71" s="7">
        <f>F71*(1+0.031)^15</f>
        <v>64.813255474257318</v>
      </c>
      <c r="X71" s="7">
        <f>E71*(1+0.031)^16</f>
        <v>61.933017633425692</v>
      </c>
      <c r="Y71" s="7">
        <f>F71*(1+0.031)^16</f>
        <v>66.822466393959303</v>
      </c>
      <c r="Z71" s="7">
        <f>E71*(1+0.031)^17</f>
        <v>63.852941180061883</v>
      </c>
      <c r="AA71" s="7">
        <f>F71*(1+0.031)^17</f>
        <v>68.893962852172038</v>
      </c>
      <c r="AB71" s="7">
        <f>E71*(1+0.031)^18</f>
        <v>65.832382356643791</v>
      </c>
      <c r="AC71" s="7">
        <f>F71*(1+0.031)^18</f>
        <v>71.029675700589365</v>
      </c>
      <c r="AD71" s="7">
        <f>E71*(1+0.031)^19</f>
        <v>67.873186209699739</v>
      </c>
      <c r="AE71" s="7">
        <f>F71*(1+0.031)^19</f>
        <v>73.231595647307614</v>
      </c>
      <c r="AF71" s="7">
        <f>E71*(1+0.031)^20</f>
        <v>69.977254982200435</v>
      </c>
      <c r="AG71" s="7">
        <f>F71*(1+0.031)^20</f>
        <v>75.501775112374162</v>
      </c>
      <c r="AH71" s="7">
        <f>E71*(1+0.031)^11</f>
        <v>53.16537906814095</v>
      </c>
      <c r="AI71" s="7">
        <f>F71*(1+0.031)^11</f>
        <v>57.362645836678396</v>
      </c>
      <c r="AJ71" s="7">
        <v>27</v>
      </c>
      <c r="AK71" s="1">
        <v>21</v>
      </c>
      <c r="AL71" s="8">
        <v>3.7619050000000001</v>
      </c>
      <c r="AM71" s="9">
        <v>2091003249003</v>
      </c>
    </row>
    <row r="72" spans="1:39" x14ac:dyDescent="0.2">
      <c r="A72" s="1">
        <v>70</v>
      </c>
      <c r="B72" s="1" t="s">
        <v>81</v>
      </c>
      <c r="C72" s="6">
        <v>209</v>
      </c>
      <c r="D72" s="7">
        <v>1</v>
      </c>
      <c r="E72" s="7">
        <v>1</v>
      </c>
      <c r="F72" s="7">
        <v>0</v>
      </c>
      <c r="G72" s="7">
        <f>D72*(1+0.03)^8</f>
        <v>1.2667700813876159</v>
      </c>
      <c r="H72" s="7">
        <f>D72*(1+0.03)^9</f>
        <v>1.3047731838292445</v>
      </c>
      <c r="I72" s="7">
        <f>D72*(1+0.03)^10</f>
        <v>1.3439163793441218</v>
      </c>
      <c r="J72" s="7">
        <f>D72*(1+0.03)^11</f>
        <v>1.3842338707244455</v>
      </c>
      <c r="K72" s="7">
        <f>D72*(1+0.03)^12</f>
        <v>1.4257608868461786</v>
      </c>
      <c r="L72" s="7">
        <f>D72*(1+0.03)^13</f>
        <v>1.4685337134515639</v>
      </c>
      <c r="M72" s="7">
        <f>D72*(1+0.03)^14</f>
        <v>1.512589724855111</v>
      </c>
      <c r="N72" s="7">
        <f>D72*(1+0.03)^15</f>
        <v>1.5579674166007644</v>
      </c>
      <c r="O72" s="7">
        <f>D72*(1+0.03)^16</f>
        <v>1.6047064390987871</v>
      </c>
      <c r="P72" s="7">
        <f>E72*(1+0.031)^12</f>
        <v>1.4424606794540349</v>
      </c>
      <c r="Q72" s="7">
        <f>F72*(1+0.031)^12</f>
        <v>0</v>
      </c>
      <c r="R72" s="7">
        <f>E72*(1+0.031)^13</f>
        <v>1.4871769605171099</v>
      </c>
      <c r="S72" s="7">
        <f>F72*(1+0.031)^13</f>
        <v>0</v>
      </c>
      <c r="T72" s="7">
        <f>E72*(1+0.031)^14</f>
        <v>1.5332794462931401</v>
      </c>
      <c r="U72" s="7">
        <f>F72*(1+0.031)^14</f>
        <v>0</v>
      </c>
      <c r="V72" s="7">
        <f>E72*(1+0.031)^15</f>
        <v>1.5808111091282273</v>
      </c>
      <c r="W72" s="7">
        <f>F72*(1+0.031)^15</f>
        <v>0</v>
      </c>
      <c r="X72" s="7">
        <f>E72*(1+0.031)^16</f>
        <v>1.6298162535112024</v>
      </c>
      <c r="Y72" s="7">
        <f>F72*(1+0.031)^16</f>
        <v>0</v>
      </c>
      <c r="Z72" s="7">
        <f>E72*(1+0.031)^17</f>
        <v>1.6803405573700496</v>
      </c>
      <c r="AA72" s="7">
        <f>F72*(1+0.031)^17</f>
        <v>0</v>
      </c>
      <c r="AB72" s="7">
        <f>E72*(1+0.031)^18</f>
        <v>1.732431114648521</v>
      </c>
      <c r="AC72" s="7">
        <f>F72*(1+0.031)^18</f>
        <v>0</v>
      </c>
      <c r="AD72" s="7">
        <f>E72*(1+0.031)^19</f>
        <v>1.7861364792026249</v>
      </c>
      <c r="AE72" s="7">
        <f>F72*(1+0.031)^19</f>
        <v>0</v>
      </c>
      <c r="AF72" s="7">
        <f>E72*(1+0.031)^20</f>
        <v>1.8415067100579063</v>
      </c>
      <c r="AG72" s="7">
        <f>F72*(1+0.031)^20</f>
        <v>0</v>
      </c>
      <c r="AH72" s="7">
        <f>E72*(1+0.031)^11</f>
        <v>1.3990889228458145</v>
      </c>
      <c r="AI72" s="7">
        <f>F72*(1+0.031)^11</f>
        <v>0</v>
      </c>
      <c r="AJ72" s="7">
        <v>1</v>
      </c>
      <c r="AK72" s="1">
        <v>1</v>
      </c>
      <c r="AL72" s="8">
        <v>1</v>
      </c>
      <c r="AM72" s="9">
        <v>2091003140004</v>
      </c>
    </row>
    <row r="73" spans="1:39" x14ac:dyDescent="0.2">
      <c r="A73" s="1">
        <v>71</v>
      </c>
      <c r="B73" s="1" t="s">
        <v>82</v>
      </c>
      <c r="C73" s="6">
        <v>209</v>
      </c>
      <c r="D73" s="7">
        <v>2</v>
      </c>
      <c r="E73" s="7">
        <v>2</v>
      </c>
      <c r="F73" s="7">
        <v>0</v>
      </c>
      <c r="G73" s="7">
        <f>D73*(1+0.03)^8</f>
        <v>2.5335401627752319</v>
      </c>
      <c r="H73" s="7">
        <f>D73*(1+0.03)^9</f>
        <v>2.6095463676584889</v>
      </c>
      <c r="I73" s="7">
        <f>D73*(1+0.03)^10</f>
        <v>2.6878327586882436</v>
      </c>
      <c r="J73" s="7">
        <f>D73*(1+0.03)^11</f>
        <v>2.768467741448891</v>
      </c>
      <c r="K73" s="7">
        <f>D73*(1+0.03)^12</f>
        <v>2.8515217736923573</v>
      </c>
      <c r="L73" s="7">
        <f>D73*(1+0.03)^13</f>
        <v>2.9370674269031278</v>
      </c>
      <c r="M73" s="7">
        <f>D73*(1+0.03)^14</f>
        <v>3.025179449710222</v>
      </c>
      <c r="N73" s="7">
        <f>D73*(1+0.03)^15</f>
        <v>3.1159348332015289</v>
      </c>
      <c r="O73" s="7">
        <f>D73*(1+0.03)^16</f>
        <v>3.2094128781975741</v>
      </c>
      <c r="P73" s="7">
        <f>E73*(1+0.031)^12</f>
        <v>2.8849213589080698</v>
      </c>
      <c r="Q73" s="7">
        <f>F73*(1+0.031)^12</f>
        <v>0</v>
      </c>
      <c r="R73" s="7">
        <f>E73*(1+0.031)^13</f>
        <v>2.9743539210342198</v>
      </c>
      <c r="S73" s="7">
        <f>F73*(1+0.031)^13</f>
        <v>0</v>
      </c>
      <c r="T73" s="7">
        <f>E73*(1+0.031)^14</f>
        <v>3.0665588925862801</v>
      </c>
      <c r="U73" s="7">
        <f>F73*(1+0.031)^14</f>
        <v>0</v>
      </c>
      <c r="V73" s="7">
        <f>E73*(1+0.031)^15</f>
        <v>3.1616222182564546</v>
      </c>
      <c r="W73" s="7">
        <f>F73*(1+0.031)^15</f>
        <v>0</v>
      </c>
      <c r="X73" s="7">
        <f>E73*(1+0.031)^16</f>
        <v>3.2596325070224048</v>
      </c>
      <c r="Y73" s="7">
        <f>F73*(1+0.031)^16</f>
        <v>0</v>
      </c>
      <c r="Z73" s="7">
        <f>E73*(1+0.031)^17</f>
        <v>3.3606811147400992</v>
      </c>
      <c r="AA73" s="7">
        <f>F73*(1+0.031)^17</f>
        <v>0</v>
      </c>
      <c r="AB73" s="7">
        <f>E73*(1+0.031)^18</f>
        <v>3.4648622292970419</v>
      </c>
      <c r="AC73" s="7">
        <f>F73*(1+0.031)^18</f>
        <v>0</v>
      </c>
      <c r="AD73" s="7">
        <f>E73*(1+0.031)^19</f>
        <v>3.5722729584052497</v>
      </c>
      <c r="AE73" s="7">
        <f>F73*(1+0.031)^19</f>
        <v>0</v>
      </c>
      <c r="AF73" s="7">
        <f>E73*(1+0.031)^20</f>
        <v>3.6830134201158127</v>
      </c>
      <c r="AG73" s="7">
        <f>F73*(1+0.031)^20</f>
        <v>0</v>
      </c>
      <c r="AH73" s="7">
        <f>E73*(1+0.031)^11</f>
        <v>2.7981778456916291</v>
      </c>
      <c r="AI73" s="7">
        <f>F73*(1+0.031)^11</f>
        <v>0</v>
      </c>
      <c r="AJ73" s="7">
        <v>1</v>
      </c>
      <c r="AK73" s="1">
        <v>1</v>
      </c>
      <c r="AL73" s="8">
        <v>2</v>
      </c>
      <c r="AM73" s="9">
        <v>2091003235008</v>
      </c>
    </row>
    <row r="74" spans="1:39" x14ac:dyDescent="0.2">
      <c r="A74" s="1">
        <v>72</v>
      </c>
      <c r="B74" s="1" t="s">
        <v>83</v>
      </c>
      <c r="C74" s="6">
        <v>209</v>
      </c>
      <c r="D74" s="7">
        <v>9</v>
      </c>
      <c r="E74" s="7">
        <v>5</v>
      </c>
      <c r="F74" s="7">
        <v>4</v>
      </c>
      <c r="G74" s="7">
        <f>D74*(1+0.03)^8</f>
        <v>11.400930732488543</v>
      </c>
      <c r="H74" s="7">
        <f>D74*(1+0.03)^9</f>
        <v>11.7429586544632</v>
      </c>
      <c r="I74" s="7">
        <f>D74*(1+0.03)^10</f>
        <v>12.095247414097097</v>
      </c>
      <c r="J74" s="7">
        <f>D74*(1+0.03)^11</f>
        <v>12.458104836520009</v>
      </c>
      <c r="K74" s="7">
        <f>D74*(1+0.03)^12</f>
        <v>12.831847981615608</v>
      </c>
      <c r="L74" s="7">
        <f>D74*(1+0.03)^13</f>
        <v>13.216803421064075</v>
      </c>
      <c r="M74" s="7">
        <f>D74*(1+0.03)^14</f>
        <v>13.613307523695999</v>
      </c>
      <c r="N74" s="7">
        <f>D74*(1+0.03)^15</f>
        <v>14.02170674940688</v>
      </c>
      <c r="O74" s="7">
        <f>D74*(1+0.03)^16</f>
        <v>14.442357951889084</v>
      </c>
      <c r="P74" s="7">
        <f>E74*(1+0.031)^12</f>
        <v>7.2123033972701744</v>
      </c>
      <c r="Q74" s="7">
        <f>F74*(1+0.031)^12</f>
        <v>5.7698427178161396</v>
      </c>
      <c r="R74" s="7">
        <f>E74*(1+0.031)^13</f>
        <v>7.4358848025855497</v>
      </c>
      <c r="S74" s="7">
        <f>F74*(1+0.031)^13</f>
        <v>5.9487078420684396</v>
      </c>
      <c r="T74" s="7">
        <f>E74*(1+0.031)^14</f>
        <v>7.6663972314656998</v>
      </c>
      <c r="U74" s="7">
        <f>F74*(1+0.031)^14</f>
        <v>6.1331177851725602</v>
      </c>
      <c r="V74" s="7">
        <f>E74*(1+0.031)^15</f>
        <v>7.9040555456411363</v>
      </c>
      <c r="W74" s="7">
        <f>F74*(1+0.031)^15</f>
        <v>6.3232444365129092</v>
      </c>
      <c r="X74" s="7">
        <f>E74*(1+0.031)^16</f>
        <v>8.1490812675560118</v>
      </c>
      <c r="Y74" s="7">
        <f>F74*(1+0.031)^16</f>
        <v>6.5192650140448096</v>
      </c>
      <c r="Z74" s="7">
        <f>E74*(1+0.031)^17</f>
        <v>8.4017027868502474</v>
      </c>
      <c r="AA74" s="7">
        <f>F74*(1+0.031)^17</f>
        <v>6.7213622294801985</v>
      </c>
      <c r="AB74" s="7">
        <f>E74*(1+0.031)^18</f>
        <v>8.6621555732426039</v>
      </c>
      <c r="AC74" s="7">
        <f>F74*(1+0.031)^18</f>
        <v>6.9297244585940838</v>
      </c>
      <c r="AD74" s="7">
        <f>E74*(1+0.031)^19</f>
        <v>8.9306823960131236</v>
      </c>
      <c r="AE74" s="7">
        <f>F74*(1+0.031)^19</f>
        <v>7.1445459168104994</v>
      </c>
      <c r="AF74" s="7">
        <f>E74*(1+0.031)^20</f>
        <v>9.207533550289531</v>
      </c>
      <c r="AG74" s="7">
        <f>F74*(1+0.031)^20</f>
        <v>7.3660268402316253</v>
      </c>
      <c r="AH74" s="7">
        <f>E74*(1+0.031)^11</f>
        <v>6.9954446142290729</v>
      </c>
      <c r="AI74" s="7">
        <f>F74*(1+0.031)^11</f>
        <v>5.5963556913832582</v>
      </c>
      <c r="AJ74" s="7">
        <v>1</v>
      </c>
      <c r="AK74" s="1">
        <v>1</v>
      </c>
      <c r="AL74" s="8">
        <v>9</v>
      </c>
      <c r="AM74" s="9">
        <v>2091003238005</v>
      </c>
    </row>
    <row r="75" spans="1:39" x14ac:dyDescent="0.2">
      <c r="A75" s="1">
        <v>73</v>
      </c>
      <c r="B75" s="1" t="s">
        <v>84</v>
      </c>
      <c r="C75" s="6">
        <v>209</v>
      </c>
      <c r="D75" s="7">
        <v>73</v>
      </c>
      <c r="E75" s="7">
        <v>36</v>
      </c>
      <c r="F75" s="7">
        <v>37</v>
      </c>
      <c r="G75" s="7">
        <f>D75*(1+0.03)^8</f>
        <v>92.474215941295967</v>
      </c>
      <c r="H75" s="7">
        <f>D75*(1+0.03)^9</f>
        <v>95.24844241953484</v>
      </c>
      <c r="I75" s="7">
        <f>D75*(1+0.03)^10</f>
        <v>98.105895692120896</v>
      </c>
      <c r="J75" s="7">
        <f>D75*(1+0.03)^11</f>
        <v>101.04907256288452</v>
      </c>
      <c r="K75" s="7">
        <f>D75*(1+0.03)^12</f>
        <v>104.08054473977104</v>
      </c>
      <c r="L75" s="7">
        <f>D75*(1+0.03)^13</f>
        <v>107.20296108196416</v>
      </c>
      <c r="M75" s="7">
        <f>D75*(1+0.03)^14</f>
        <v>110.4190499144231</v>
      </c>
      <c r="N75" s="7">
        <f>D75*(1+0.03)^15</f>
        <v>113.7316214118558</v>
      </c>
      <c r="O75" s="7">
        <f>D75*(1+0.03)^16</f>
        <v>117.14357005421145</v>
      </c>
      <c r="P75" s="7">
        <f>E75*(1+0.031)^12</f>
        <v>51.928584460345256</v>
      </c>
      <c r="Q75" s="7">
        <f>F75*(1+0.031)^12</f>
        <v>53.371045139799293</v>
      </c>
      <c r="R75" s="7">
        <f>E75*(1+0.031)^13</f>
        <v>53.538370578615954</v>
      </c>
      <c r="S75" s="7">
        <f>F75*(1+0.031)^13</f>
        <v>55.025547539133065</v>
      </c>
      <c r="T75" s="7">
        <f>E75*(1+0.031)^14</f>
        <v>55.19806006655304</v>
      </c>
      <c r="U75" s="7">
        <f>F75*(1+0.031)^14</f>
        <v>56.731339512846183</v>
      </c>
      <c r="V75" s="7">
        <f>E75*(1+0.031)^15</f>
        <v>56.909199928616182</v>
      </c>
      <c r="W75" s="7">
        <f>F75*(1+0.031)^15</f>
        <v>58.490011037744409</v>
      </c>
      <c r="X75" s="7">
        <f>E75*(1+0.031)^16</f>
        <v>58.673385126403289</v>
      </c>
      <c r="Y75" s="7">
        <f>F75*(1+0.031)^16</f>
        <v>60.303201379914491</v>
      </c>
      <c r="Z75" s="7">
        <f>E75*(1+0.031)^17</f>
        <v>60.492260065321787</v>
      </c>
      <c r="AA75" s="7">
        <f>F75*(1+0.031)^17</f>
        <v>62.172600622691839</v>
      </c>
      <c r="AB75" s="7">
        <f>E75*(1+0.031)^18</f>
        <v>62.367520127346751</v>
      </c>
      <c r="AC75" s="7">
        <f>F75*(1+0.031)^18</f>
        <v>64.099951241995271</v>
      </c>
      <c r="AD75" s="7">
        <f>E75*(1+0.031)^19</f>
        <v>64.300913251294489</v>
      </c>
      <c r="AE75" s="7">
        <f>F75*(1+0.031)^19</f>
        <v>66.087049730497114</v>
      </c>
      <c r="AF75" s="7">
        <f>E75*(1+0.031)^20</f>
        <v>66.294241562084622</v>
      </c>
      <c r="AG75" s="7">
        <f>F75*(1+0.031)^20</f>
        <v>68.135748272142536</v>
      </c>
      <c r="AH75" s="7">
        <f>E75*(1+0.031)^11</f>
        <v>50.367201222449324</v>
      </c>
      <c r="AI75" s="7">
        <f>F75*(1+0.031)^11</f>
        <v>51.766290145295137</v>
      </c>
      <c r="AJ75" s="7">
        <v>15</v>
      </c>
      <c r="AK75" s="1">
        <v>16</v>
      </c>
      <c r="AL75" s="8">
        <v>4.5625</v>
      </c>
      <c r="AM75" s="9">
        <v>2091003179002</v>
      </c>
    </row>
    <row r="76" spans="1:39" x14ac:dyDescent="0.2">
      <c r="A76" s="1">
        <v>74</v>
      </c>
      <c r="B76" s="1" t="s">
        <v>85</v>
      </c>
      <c r="C76" s="6">
        <v>209</v>
      </c>
      <c r="D76" s="7">
        <v>34</v>
      </c>
      <c r="E76" s="7">
        <v>15</v>
      </c>
      <c r="F76" s="7">
        <v>19</v>
      </c>
      <c r="G76" s="7">
        <f>D76*(1+0.03)^8</f>
        <v>43.070182767178942</v>
      </c>
      <c r="H76" s="7">
        <f>D76*(1+0.03)^9</f>
        <v>44.362288250194311</v>
      </c>
      <c r="I76" s="7">
        <f>D76*(1+0.03)^10</f>
        <v>45.693156897700142</v>
      </c>
      <c r="J76" s="7">
        <f>D76*(1+0.03)^11</f>
        <v>47.063951604631143</v>
      </c>
      <c r="K76" s="7">
        <f>D76*(1+0.03)^12</f>
        <v>48.475870152770071</v>
      </c>
      <c r="L76" s="7">
        <f>D76*(1+0.03)^13</f>
        <v>49.930146257353172</v>
      </c>
      <c r="M76" s="7">
        <f>D76*(1+0.03)^14</f>
        <v>51.428050645073775</v>
      </c>
      <c r="N76" s="7">
        <f>D76*(1+0.03)^15</f>
        <v>52.97089216442599</v>
      </c>
      <c r="O76" s="7">
        <f>D76*(1+0.03)^16</f>
        <v>54.560018929358762</v>
      </c>
      <c r="P76" s="7">
        <f>E76*(1+0.031)^12</f>
        <v>21.636910191810522</v>
      </c>
      <c r="Q76" s="7">
        <f>F76*(1+0.031)^12</f>
        <v>27.406752909626661</v>
      </c>
      <c r="R76" s="7">
        <f>E76*(1+0.031)^13</f>
        <v>22.307654407756647</v>
      </c>
      <c r="S76" s="7">
        <f>F76*(1+0.031)^13</f>
        <v>28.256362249825088</v>
      </c>
      <c r="T76" s="7">
        <f>E76*(1+0.031)^14</f>
        <v>22.999191694397101</v>
      </c>
      <c r="U76" s="7">
        <f>F76*(1+0.031)^14</f>
        <v>29.13230947956966</v>
      </c>
      <c r="V76" s="7">
        <f>E76*(1+0.031)^15</f>
        <v>23.71216663692341</v>
      </c>
      <c r="W76" s="7">
        <f>F76*(1+0.031)^15</f>
        <v>30.035411073436318</v>
      </c>
      <c r="X76" s="7">
        <f>E76*(1+0.031)^16</f>
        <v>24.447243802668037</v>
      </c>
      <c r="Y76" s="7">
        <f>F76*(1+0.031)^16</f>
        <v>30.966508816712846</v>
      </c>
      <c r="Z76" s="7">
        <f>E76*(1+0.031)^17</f>
        <v>25.205108360550746</v>
      </c>
      <c r="AA76" s="7">
        <f>F76*(1+0.031)^17</f>
        <v>31.926470590030942</v>
      </c>
      <c r="AB76" s="7">
        <f>E76*(1+0.031)^18</f>
        <v>25.986466719727815</v>
      </c>
      <c r="AC76" s="7">
        <f>F76*(1+0.031)^18</f>
        <v>32.916191178321895</v>
      </c>
      <c r="AD76" s="7">
        <f>E76*(1+0.031)^19</f>
        <v>26.792047188039373</v>
      </c>
      <c r="AE76" s="7">
        <f>F76*(1+0.031)^19</f>
        <v>33.936593104849869</v>
      </c>
      <c r="AF76" s="7">
        <f>E76*(1+0.031)^20</f>
        <v>27.622600650868595</v>
      </c>
      <c r="AG76" s="7">
        <f>F76*(1+0.031)^20</f>
        <v>34.988627491100218</v>
      </c>
      <c r="AH76" s="7">
        <f>E76*(1+0.031)^11</f>
        <v>20.98633384268722</v>
      </c>
      <c r="AI76" s="7">
        <f>F76*(1+0.031)^11</f>
        <v>26.582689534070475</v>
      </c>
      <c r="AJ76" s="7">
        <v>6</v>
      </c>
      <c r="AK76" s="1">
        <v>9</v>
      </c>
      <c r="AL76" s="8">
        <v>3.7777780000000001</v>
      </c>
      <c r="AM76" s="9">
        <v>2091003235006</v>
      </c>
    </row>
    <row r="77" spans="1:39" x14ac:dyDescent="0.2">
      <c r="A77" s="1">
        <v>75</v>
      </c>
      <c r="B77" s="1" t="s">
        <v>86</v>
      </c>
      <c r="C77" s="6">
        <v>209</v>
      </c>
      <c r="D77" s="7">
        <v>0</v>
      </c>
      <c r="E77" s="7">
        <v>0</v>
      </c>
      <c r="F77" s="7">
        <v>0</v>
      </c>
      <c r="G77" s="7">
        <f>D77*(1+0.03)^8</f>
        <v>0</v>
      </c>
      <c r="H77" s="7">
        <f>D77*(1+0.03)^9</f>
        <v>0</v>
      </c>
      <c r="I77" s="7">
        <f>D77*(1+0.03)^10</f>
        <v>0</v>
      </c>
      <c r="J77" s="7">
        <f>D77*(1+0.03)^11</f>
        <v>0</v>
      </c>
      <c r="K77" s="7">
        <f>D77*(1+0.03)^12</f>
        <v>0</v>
      </c>
      <c r="L77" s="7">
        <f>D77*(1+0.03)^13</f>
        <v>0</v>
      </c>
      <c r="M77" s="7">
        <f>D77*(1+0.03)^14</f>
        <v>0</v>
      </c>
      <c r="N77" s="7">
        <f>D77*(1+0.03)^15</f>
        <v>0</v>
      </c>
      <c r="O77" s="7">
        <f>D77*(1+0.03)^16</f>
        <v>0</v>
      </c>
      <c r="P77" s="7">
        <f>E77*(1+0.031)^12</f>
        <v>0</v>
      </c>
      <c r="Q77" s="7">
        <f>F77*(1+0.031)^12</f>
        <v>0</v>
      </c>
      <c r="R77" s="7">
        <f>E77*(1+0.031)^13</f>
        <v>0</v>
      </c>
      <c r="S77" s="7">
        <f>F77*(1+0.031)^13</f>
        <v>0</v>
      </c>
      <c r="T77" s="7">
        <f>E77*(1+0.031)^14</f>
        <v>0</v>
      </c>
      <c r="U77" s="7">
        <f>F77*(1+0.031)^14</f>
        <v>0</v>
      </c>
      <c r="V77" s="7">
        <f>E77*(1+0.031)^15</f>
        <v>0</v>
      </c>
      <c r="W77" s="7">
        <f>F77*(1+0.031)^15</f>
        <v>0</v>
      </c>
      <c r="X77" s="7">
        <f>E77*(1+0.031)^16</f>
        <v>0</v>
      </c>
      <c r="Y77" s="7">
        <f>F77*(1+0.031)^16</f>
        <v>0</v>
      </c>
      <c r="Z77" s="7">
        <f>E77*(1+0.031)^17</f>
        <v>0</v>
      </c>
      <c r="AA77" s="7">
        <f>F77*(1+0.031)^17</f>
        <v>0</v>
      </c>
      <c r="AB77" s="7">
        <f>E77*(1+0.031)^18</f>
        <v>0</v>
      </c>
      <c r="AC77" s="7">
        <f>F77*(1+0.031)^18</f>
        <v>0</v>
      </c>
      <c r="AD77" s="7">
        <f>E77*(1+0.031)^19</f>
        <v>0</v>
      </c>
      <c r="AE77" s="7">
        <f>F77*(1+0.031)^19</f>
        <v>0</v>
      </c>
      <c r="AF77" s="7">
        <f>E77*(1+0.031)^20</f>
        <v>0</v>
      </c>
      <c r="AG77" s="7">
        <f>F77*(1+0.031)^20</f>
        <v>0</v>
      </c>
      <c r="AH77" s="7">
        <f>E77*(1+0.031)^11</f>
        <v>0</v>
      </c>
      <c r="AI77" s="7">
        <f>F77*(1+0.031)^11</f>
        <v>0</v>
      </c>
      <c r="AJ77" s="7">
        <v>0</v>
      </c>
      <c r="AK77" s="1">
        <v>0</v>
      </c>
      <c r="AL77" s="1">
        <v>0</v>
      </c>
      <c r="AM77" s="9">
        <v>2091003179004</v>
      </c>
    </row>
    <row r="78" spans="1:39" x14ac:dyDescent="0.2">
      <c r="A78" s="1">
        <v>76</v>
      </c>
      <c r="B78" s="1" t="s">
        <v>87</v>
      </c>
      <c r="C78" s="6">
        <v>209</v>
      </c>
      <c r="D78" s="7">
        <v>50</v>
      </c>
      <c r="E78" s="7">
        <v>25</v>
      </c>
      <c r="F78" s="7">
        <v>25</v>
      </c>
      <c r="G78" s="7">
        <f>D78*(1+0.03)^8</f>
        <v>63.338504069380797</v>
      </c>
      <c r="H78" s="7">
        <f>D78*(1+0.03)^9</f>
        <v>65.238659191462219</v>
      </c>
      <c r="I78" s="7">
        <f>D78*(1+0.03)^10</f>
        <v>67.195818967206094</v>
      </c>
      <c r="J78" s="7">
        <f>D78*(1+0.03)^11</f>
        <v>69.21169353622227</v>
      </c>
      <c r="K78" s="7">
        <f>D78*(1+0.03)^12</f>
        <v>71.288044342308936</v>
      </c>
      <c r="L78" s="7">
        <f>D78*(1+0.03)^13</f>
        <v>73.426685672578202</v>
      </c>
      <c r="M78" s="7">
        <f>D78*(1+0.03)^14</f>
        <v>75.629486242755547</v>
      </c>
      <c r="N78" s="7">
        <f>D78*(1+0.03)^15</f>
        <v>77.898370830038218</v>
      </c>
      <c r="O78" s="7">
        <f>D78*(1+0.03)^16</f>
        <v>80.235321954939351</v>
      </c>
      <c r="P78" s="7">
        <f>E78*(1+0.031)^12</f>
        <v>36.061516986350874</v>
      </c>
      <c r="Q78" s="7">
        <f>F78*(1+0.031)^12</f>
        <v>36.061516986350874</v>
      </c>
      <c r="R78" s="7">
        <f>E78*(1+0.031)^13</f>
        <v>37.179424012927747</v>
      </c>
      <c r="S78" s="7">
        <f>F78*(1+0.031)^13</f>
        <v>37.179424012927747</v>
      </c>
      <c r="T78" s="7">
        <f>E78*(1+0.031)^14</f>
        <v>38.331986157328501</v>
      </c>
      <c r="U78" s="7">
        <f>F78*(1+0.031)^14</f>
        <v>38.331986157328501</v>
      </c>
      <c r="V78" s="7">
        <f>E78*(1+0.031)^15</f>
        <v>39.520277728205684</v>
      </c>
      <c r="W78" s="7">
        <f>F78*(1+0.031)^15</f>
        <v>39.520277728205684</v>
      </c>
      <c r="X78" s="7">
        <f>E78*(1+0.031)^16</f>
        <v>40.745406337780061</v>
      </c>
      <c r="Y78" s="7">
        <f>F78*(1+0.031)^16</f>
        <v>40.745406337780061</v>
      </c>
      <c r="Z78" s="7">
        <f>E78*(1+0.031)^17</f>
        <v>42.008513934251241</v>
      </c>
      <c r="AA78" s="7">
        <f>F78*(1+0.031)^17</f>
        <v>42.008513934251241</v>
      </c>
      <c r="AB78" s="7">
        <f>E78*(1+0.031)^18</f>
        <v>43.310777866213023</v>
      </c>
      <c r="AC78" s="7">
        <f>F78*(1+0.031)^18</f>
        <v>43.310777866213023</v>
      </c>
      <c r="AD78" s="7">
        <f>E78*(1+0.031)^19</f>
        <v>44.65341198006562</v>
      </c>
      <c r="AE78" s="7">
        <f>F78*(1+0.031)^19</f>
        <v>44.65341198006562</v>
      </c>
      <c r="AF78" s="7">
        <f>E78*(1+0.031)^20</f>
        <v>46.037667751447657</v>
      </c>
      <c r="AG78" s="7">
        <f>F78*(1+0.031)^20</f>
        <v>46.037667751447657</v>
      </c>
      <c r="AH78" s="7">
        <f>E78*(1+0.031)^11</f>
        <v>34.97722307114536</v>
      </c>
      <c r="AI78" s="7">
        <f>F78*(1+0.031)^11</f>
        <v>34.97722307114536</v>
      </c>
      <c r="AJ78" s="7">
        <v>8</v>
      </c>
      <c r="AK78" s="1">
        <v>11</v>
      </c>
      <c r="AL78" s="8">
        <v>4.5454549999999996</v>
      </c>
      <c r="AM78" s="9">
        <v>2091003240003</v>
      </c>
    </row>
    <row r="79" spans="1:39" x14ac:dyDescent="0.2">
      <c r="A79" s="1"/>
      <c r="B79" s="1"/>
      <c r="C79" s="6"/>
      <c r="D79" s="7"/>
      <c r="E79" s="7"/>
      <c r="F79" s="7"/>
      <c r="G79" s="7">
        <f>D79*(1+0.03)^8</f>
        <v>0</v>
      </c>
      <c r="H79" s="7">
        <f>D79*(1+0.03)^9</f>
        <v>0</v>
      </c>
      <c r="I79" s="7">
        <f>D79*(1+0.03)^10</f>
        <v>0</v>
      </c>
      <c r="J79" s="7">
        <f>D79*(1+0.03)^11</f>
        <v>0</v>
      </c>
      <c r="K79" s="7"/>
      <c r="L79" s="7">
        <f>D79*(1+0.03)^13</f>
        <v>0</v>
      </c>
      <c r="M79" s="7">
        <f>D79*(1+0.03)^14</f>
        <v>0</v>
      </c>
      <c r="N79" s="7">
        <f>D79*(1+0.03)^15</f>
        <v>0</v>
      </c>
      <c r="O79" s="7">
        <f>D79*(1+0.03)^16</f>
        <v>0</v>
      </c>
      <c r="P79" s="7">
        <f>E79*(1+0.031)^12</f>
        <v>0</v>
      </c>
      <c r="Q79" s="7">
        <f>F79*(1+0.031)^12</f>
        <v>0</v>
      </c>
      <c r="R79" s="7">
        <f>E79*(1+0.031)^13</f>
        <v>0</v>
      </c>
      <c r="S79" s="7">
        <f>F79*(1+0.031)^13</f>
        <v>0</v>
      </c>
      <c r="T79" s="7">
        <f>E79*(1+0.031)^14</f>
        <v>0</v>
      </c>
      <c r="U79" s="7">
        <f>F79*(1+0.031)^14</f>
        <v>0</v>
      </c>
      <c r="V79" s="7">
        <f>E79*(1+0.031)^15</f>
        <v>0</v>
      </c>
      <c r="W79" s="7">
        <f>F79*(1+0.031)^15</f>
        <v>0</v>
      </c>
      <c r="X79" s="7">
        <f>E79*(1+0.031)^16</f>
        <v>0</v>
      </c>
      <c r="Y79" s="7">
        <f>F79*(1+0.031)^16</f>
        <v>0</v>
      </c>
      <c r="Z79" s="7">
        <f>E79*(1+0.031)^17</f>
        <v>0</v>
      </c>
      <c r="AA79" s="7">
        <f>F79*(1+0.031)^17</f>
        <v>0</v>
      </c>
      <c r="AB79" s="7">
        <f>E79*(1+0.031)^18</f>
        <v>0</v>
      </c>
      <c r="AC79" s="7">
        <f>F79*(1+0.031)^18</f>
        <v>0</v>
      </c>
      <c r="AD79" s="7">
        <f>E79*(1+0.031)^19</f>
        <v>0</v>
      </c>
      <c r="AE79" s="7">
        <f>F79*(1+0.031)^19</f>
        <v>0</v>
      </c>
      <c r="AF79" s="7">
        <f>E79*(1+0.031)^20</f>
        <v>0</v>
      </c>
      <c r="AG79" s="7">
        <f>F79*(1+0.031)^20</f>
        <v>0</v>
      </c>
      <c r="AH79" s="7">
        <f>E79*(1+0.031)^11</f>
        <v>0</v>
      </c>
      <c r="AI79" s="7">
        <f>F79*(1+0.031)^11</f>
        <v>0</v>
      </c>
      <c r="AJ79" s="9"/>
      <c r="AK79" s="1"/>
      <c r="AL79" s="8"/>
      <c r="AM79" s="9"/>
    </row>
    <row r="80" spans="1:39" x14ac:dyDescent="0.2">
      <c r="A80" s="1">
        <v>77</v>
      </c>
      <c r="B80" s="1" t="s">
        <v>88</v>
      </c>
      <c r="C80" s="6">
        <v>209</v>
      </c>
      <c r="D80" s="7">
        <v>24</v>
      </c>
      <c r="E80" s="7">
        <v>11</v>
      </c>
      <c r="F80" s="7">
        <v>13</v>
      </c>
      <c r="G80" s="7">
        <f>D80*(1+0.03)^8</f>
        <v>30.402481953302782</v>
      </c>
      <c r="H80" s="7">
        <f>D80*(1+0.03)^9</f>
        <v>31.314556411901869</v>
      </c>
      <c r="I80" s="7">
        <f>D80*(1+0.03)^10</f>
        <v>32.253993104258925</v>
      </c>
      <c r="J80" s="7">
        <f>D80*(1+0.03)^11</f>
        <v>33.221612897386692</v>
      </c>
      <c r="K80" s="7">
        <f>D80*(1+0.03)^12</f>
        <v>34.218261284308284</v>
      </c>
      <c r="L80" s="7">
        <f>D80*(1+0.03)^13</f>
        <v>35.244809122837538</v>
      </c>
      <c r="M80" s="7">
        <f>D80*(1+0.03)^14</f>
        <v>36.302153396522662</v>
      </c>
      <c r="N80" s="7">
        <f>D80*(1+0.03)^15</f>
        <v>37.391217998418348</v>
      </c>
      <c r="O80" s="7">
        <f>D80*(1+0.03)^16</f>
        <v>38.512954538370892</v>
      </c>
      <c r="P80" s="7">
        <f>E80*(1+0.031)^12</f>
        <v>15.867067473994384</v>
      </c>
      <c r="Q80" s="7">
        <f>F80*(1+0.031)^12</f>
        <v>18.751988832902455</v>
      </c>
      <c r="R80" s="7">
        <f>E80*(1+0.031)^13</f>
        <v>16.35894656568821</v>
      </c>
      <c r="S80" s="7">
        <f>F80*(1+0.031)^13</f>
        <v>19.333300486722429</v>
      </c>
      <c r="T80" s="7">
        <f>E80*(1+0.031)^14</f>
        <v>16.866073909224539</v>
      </c>
      <c r="U80" s="7">
        <f>F80*(1+0.031)^14</f>
        <v>19.932632801810822</v>
      </c>
      <c r="V80" s="7">
        <f>E80*(1+0.031)^15</f>
        <v>17.388922200410502</v>
      </c>
      <c r="W80" s="7">
        <f>F80*(1+0.031)^15</f>
        <v>20.550544418666956</v>
      </c>
      <c r="X80" s="7">
        <f>E80*(1+0.031)^16</f>
        <v>17.927978788623225</v>
      </c>
      <c r="Y80" s="7">
        <f>F80*(1+0.031)^16</f>
        <v>21.187611295645631</v>
      </c>
      <c r="Z80" s="7">
        <f>E80*(1+0.031)^17</f>
        <v>18.483746131070546</v>
      </c>
      <c r="AA80" s="7">
        <f>F80*(1+0.031)^17</f>
        <v>21.844427245810646</v>
      </c>
      <c r="AB80" s="7">
        <f>E80*(1+0.031)^18</f>
        <v>19.056742261133731</v>
      </c>
      <c r="AC80" s="7">
        <f>F80*(1+0.031)^18</f>
        <v>22.521604490430772</v>
      </c>
      <c r="AD80" s="7">
        <f>E80*(1+0.031)^19</f>
        <v>19.647501271228872</v>
      </c>
      <c r="AE80" s="7">
        <f>F80*(1+0.031)^19</f>
        <v>23.219774229634123</v>
      </c>
      <c r="AF80" s="7">
        <f>E80*(1+0.031)^20</f>
        <v>20.256573810636969</v>
      </c>
      <c r="AG80" s="7">
        <f>F80*(1+0.031)^20</f>
        <v>23.939587230752782</v>
      </c>
      <c r="AH80" s="7">
        <f>E80*(1+0.031)^11</f>
        <v>15.389978151303961</v>
      </c>
      <c r="AI80" s="7">
        <f>F80*(1+0.031)^11</f>
        <v>18.18815599699559</v>
      </c>
      <c r="AJ80" s="7">
        <v>8</v>
      </c>
      <c r="AK80" s="1">
        <v>8</v>
      </c>
      <c r="AL80" s="8">
        <v>3</v>
      </c>
      <c r="AM80" s="9">
        <v>2091003048002</v>
      </c>
    </row>
    <row r="81" spans="1:39" x14ac:dyDescent="0.2">
      <c r="A81" s="1">
        <v>78</v>
      </c>
      <c r="B81" s="1" t="s">
        <v>89</v>
      </c>
      <c r="C81" s="6">
        <v>209</v>
      </c>
      <c r="D81" s="7">
        <v>59</v>
      </c>
      <c r="E81" s="7">
        <v>24</v>
      </c>
      <c r="F81" s="7">
        <v>35</v>
      </c>
      <c r="G81" s="7">
        <f>D81*(1+0.03)^8</f>
        <v>74.739434801869336</v>
      </c>
      <c r="H81" s="7">
        <f>D81*(1+0.03)^9</f>
        <v>76.981617845925427</v>
      </c>
      <c r="I81" s="7">
        <f>D81*(1+0.03)^10</f>
        <v>79.291066381303182</v>
      </c>
      <c r="J81" s="7">
        <f>D81*(1+0.03)^11</f>
        <v>81.669798372742278</v>
      </c>
      <c r="K81" s="7">
        <f>D81*(1+0.03)^12</f>
        <v>84.119892323924546</v>
      </c>
      <c r="L81" s="7">
        <f>D81*(1+0.03)^13</f>
        <v>86.643489093642273</v>
      </c>
      <c r="M81" s="7">
        <f>D81*(1+0.03)^14</f>
        <v>89.242793766451555</v>
      </c>
      <c r="N81" s="7">
        <f>D81*(1+0.03)^15</f>
        <v>91.920077579445106</v>
      </c>
      <c r="O81" s="7">
        <f>D81*(1+0.03)^16</f>
        <v>94.67767990682843</v>
      </c>
      <c r="P81" s="7">
        <f>E81*(1+0.031)^12</f>
        <v>34.619056306896837</v>
      </c>
      <c r="Q81" s="7">
        <f>F81*(1+0.031)^12</f>
        <v>50.486123780891219</v>
      </c>
      <c r="R81" s="7">
        <f>E81*(1+0.031)^13</f>
        <v>35.692247052410636</v>
      </c>
      <c r="S81" s="7">
        <f>F81*(1+0.031)^13</f>
        <v>52.05119361809885</v>
      </c>
      <c r="T81" s="7">
        <f>E81*(1+0.031)^14</f>
        <v>36.798706711035365</v>
      </c>
      <c r="U81" s="7">
        <f>F81*(1+0.031)^14</f>
        <v>53.664780620259904</v>
      </c>
      <c r="V81" s="7">
        <f>E81*(1+0.031)^15</f>
        <v>37.939466619077457</v>
      </c>
      <c r="W81" s="7">
        <f>F81*(1+0.031)^15</f>
        <v>55.328388819487955</v>
      </c>
      <c r="X81" s="7">
        <f>E81*(1+0.031)^16</f>
        <v>39.11559008426886</v>
      </c>
      <c r="Y81" s="7">
        <f>F81*(1+0.031)^16</f>
        <v>57.043568872892081</v>
      </c>
      <c r="Z81" s="7">
        <f>E81*(1+0.031)^17</f>
        <v>40.328173376881189</v>
      </c>
      <c r="AA81" s="7">
        <f>F81*(1+0.031)^17</f>
        <v>58.811919507951735</v>
      </c>
      <c r="AB81" s="7">
        <f>E81*(1+0.031)^18</f>
        <v>41.578346751564503</v>
      </c>
      <c r="AC81" s="7">
        <f>F81*(1+0.031)^18</f>
        <v>60.635089012698231</v>
      </c>
      <c r="AD81" s="7">
        <f>E81*(1+0.031)^19</f>
        <v>42.867275500862995</v>
      </c>
      <c r="AE81" s="7">
        <f>F81*(1+0.031)^19</f>
        <v>62.514776772091871</v>
      </c>
      <c r="AF81" s="7">
        <f>E81*(1+0.031)^20</f>
        <v>44.19616104138975</v>
      </c>
      <c r="AG81" s="7">
        <f>F81*(1+0.031)^20</f>
        <v>64.452734852026722</v>
      </c>
      <c r="AH81" s="7">
        <f>E81*(1+0.031)^11</f>
        <v>33.578134148299547</v>
      </c>
      <c r="AI81" s="7">
        <f>F81*(1+0.031)^11</f>
        <v>48.968112299603511</v>
      </c>
      <c r="AJ81" s="7">
        <v>17</v>
      </c>
      <c r="AK81" s="1">
        <v>21</v>
      </c>
      <c r="AL81" s="8">
        <v>2.4285709999999998</v>
      </c>
      <c r="AM81" s="9">
        <v>2091003252002</v>
      </c>
    </row>
    <row r="82" spans="1:39" x14ac:dyDescent="0.2">
      <c r="A82" s="1">
        <v>79</v>
      </c>
      <c r="B82" s="1" t="s">
        <v>90</v>
      </c>
      <c r="C82" s="6">
        <v>209</v>
      </c>
      <c r="D82" s="7">
        <v>300</v>
      </c>
      <c r="E82" s="7">
        <v>158</v>
      </c>
      <c r="F82" s="7">
        <v>142</v>
      </c>
      <c r="G82" s="7">
        <f>D82*(1+0.03)^8</f>
        <v>380.03102441628477</v>
      </c>
      <c r="H82" s="7">
        <f>D82*(1+0.03)^9</f>
        <v>391.43195514877334</v>
      </c>
      <c r="I82" s="7">
        <f>D82*(1+0.03)^10</f>
        <v>403.17491380323651</v>
      </c>
      <c r="J82" s="7">
        <f>D82*(1+0.03)^11</f>
        <v>415.27016121733362</v>
      </c>
      <c r="K82" s="7">
        <f>D82*(1+0.03)^12</f>
        <v>427.72826605385359</v>
      </c>
      <c r="L82" s="7">
        <f>D82*(1+0.03)^13</f>
        <v>440.56011403546916</v>
      </c>
      <c r="M82" s="7">
        <f>D82*(1+0.03)^14</f>
        <v>453.77691745653328</v>
      </c>
      <c r="N82" s="7">
        <f>D82*(1+0.03)^15</f>
        <v>467.39022498022933</v>
      </c>
      <c r="O82" s="7">
        <f>D82*(1+0.03)^16</f>
        <v>481.41193172963614</v>
      </c>
      <c r="P82" s="7">
        <f>E82*(1+0.031)^12</f>
        <v>227.90878735373752</v>
      </c>
      <c r="Q82" s="7">
        <f>F82*(1+0.031)^12</f>
        <v>204.82941648247296</v>
      </c>
      <c r="R82" s="7">
        <f>E82*(1+0.031)^13</f>
        <v>234.97395976170336</v>
      </c>
      <c r="S82" s="7">
        <f>F82*(1+0.031)^13</f>
        <v>211.17912839342961</v>
      </c>
      <c r="T82" s="7">
        <f>E82*(1+0.031)^14</f>
        <v>242.25815251431612</v>
      </c>
      <c r="U82" s="7">
        <f>F82*(1+0.031)^14</f>
        <v>217.72568137362589</v>
      </c>
      <c r="V82" s="7">
        <f>E82*(1+0.031)^15</f>
        <v>249.76815524225992</v>
      </c>
      <c r="W82" s="7">
        <f>F82*(1+0.031)^15</f>
        <v>224.47517749620829</v>
      </c>
      <c r="X82" s="7">
        <f>E82*(1+0.031)^16</f>
        <v>257.51096805476999</v>
      </c>
      <c r="Y82" s="7">
        <f>F82*(1+0.031)^16</f>
        <v>231.43390799859074</v>
      </c>
      <c r="Z82" s="7">
        <f>E82*(1+0.031)^17</f>
        <v>265.49380806446783</v>
      </c>
      <c r="AA82" s="7">
        <f>F82*(1+0.031)^17</f>
        <v>238.60835914654706</v>
      </c>
      <c r="AB82" s="7">
        <f>E82*(1+0.031)^18</f>
        <v>273.72411611446631</v>
      </c>
      <c r="AC82" s="7">
        <f>F82*(1+0.031)^18</f>
        <v>246.00521828008996</v>
      </c>
      <c r="AD82" s="7">
        <f>E82*(1+0.031)^19</f>
        <v>282.20956371401473</v>
      </c>
      <c r="AE82" s="7">
        <f>F82*(1+0.031)^19</f>
        <v>253.63138004677273</v>
      </c>
      <c r="AF82" s="7">
        <f>E82*(1+0.031)^20</f>
        <v>290.95806018914919</v>
      </c>
      <c r="AG82" s="7">
        <f>F82*(1+0.031)^20</f>
        <v>261.49395282822269</v>
      </c>
      <c r="AH82" s="7">
        <f>E82*(1+0.031)^11</f>
        <v>221.05604980963869</v>
      </c>
      <c r="AI82" s="7">
        <f>F82*(1+0.031)^11</f>
        <v>198.67062704410566</v>
      </c>
      <c r="AJ82" s="7">
        <v>58</v>
      </c>
      <c r="AK82" s="1">
        <v>50</v>
      </c>
      <c r="AL82" s="8">
        <v>6</v>
      </c>
      <c r="AM82" s="9">
        <v>2091003047001</v>
      </c>
    </row>
    <row r="83" spans="1:39" x14ac:dyDescent="0.2">
      <c r="A83" s="1">
        <v>80</v>
      </c>
      <c r="B83" s="1" t="s">
        <v>91</v>
      </c>
      <c r="C83" s="6">
        <v>210</v>
      </c>
      <c r="D83" s="7">
        <v>262</v>
      </c>
      <c r="E83" s="7">
        <v>132</v>
      </c>
      <c r="F83" s="7">
        <v>130</v>
      </c>
      <c r="G83" s="7">
        <f>D83*(1+0.03)^8</f>
        <v>331.8937613235554</v>
      </c>
      <c r="H83" s="7">
        <f>D83*(1+0.03)^9</f>
        <v>341.85057416326202</v>
      </c>
      <c r="I83" s="7">
        <f>D83*(1+0.03)^10</f>
        <v>352.10609138815988</v>
      </c>
      <c r="J83" s="7">
        <f>D83*(1+0.03)^11</f>
        <v>362.66927412980471</v>
      </c>
      <c r="K83" s="7">
        <f>D83*(1+0.03)^12</f>
        <v>373.54935235369879</v>
      </c>
      <c r="L83" s="7">
        <f>D83*(1+0.03)^13</f>
        <v>384.75583292430974</v>
      </c>
      <c r="M83" s="7">
        <f>D83*(1+0.03)^14</f>
        <v>396.2985079120391</v>
      </c>
      <c r="N83" s="7">
        <f>D83*(1+0.03)^15</f>
        <v>408.18746314940029</v>
      </c>
      <c r="O83" s="7">
        <f>D83*(1+0.03)^16</f>
        <v>420.43308704388221</v>
      </c>
      <c r="P83" s="7">
        <f>E83*(1+0.031)^12</f>
        <v>190.40480968793261</v>
      </c>
      <c r="Q83" s="7">
        <f>F83*(1+0.031)^12</f>
        <v>187.51988832902452</v>
      </c>
      <c r="R83" s="7">
        <f>E83*(1+0.031)^13</f>
        <v>196.30735878825851</v>
      </c>
      <c r="S83" s="7">
        <f>F83*(1+0.031)^13</f>
        <v>193.33300486722428</v>
      </c>
      <c r="T83" s="7">
        <f>E83*(1+0.031)^14</f>
        <v>202.3928869106945</v>
      </c>
      <c r="U83" s="7">
        <f>F83*(1+0.031)^14</f>
        <v>199.3263280181082</v>
      </c>
      <c r="V83" s="7">
        <f>E83*(1+0.031)^15</f>
        <v>208.667066404926</v>
      </c>
      <c r="W83" s="7">
        <f>F83*(1+0.031)^15</f>
        <v>205.50544418666956</v>
      </c>
      <c r="X83" s="7">
        <f>E83*(1+0.031)^16</f>
        <v>215.13574546347871</v>
      </c>
      <c r="Y83" s="7">
        <f>F83*(1+0.031)^16</f>
        <v>211.87611295645632</v>
      </c>
      <c r="Z83" s="7">
        <f>E83*(1+0.031)^17</f>
        <v>221.80495357284656</v>
      </c>
      <c r="AA83" s="7">
        <f>F83*(1+0.031)^17</f>
        <v>218.44427245810644</v>
      </c>
      <c r="AB83" s="7">
        <f>E83*(1+0.031)^18</f>
        <v>228.68090713360476</v>
      </c>
      <c r="AC83" s="7">
        <f>F83*(1+0.031)^18</f>
        <v>225.21604490430772</v>
      </c>
      <c r="AD83" s="7">
        <f>E83*(1+0.031)^19</f>
        <v>235.77001525474648</v>
      </c>
      <c r="AE83" s="7">
        <f>F83*(1+0.031)^19</f>
        <v>232.19774229634123</v>
      </c>
      <c r="AF83" s="7">
        <f>E83*(1+0.031)^20</f>
        <v>243.07888572764364</v>
      </c>
      <c r="AG83" s="7">
        <f>F83*(1+0.031)^20</f>
        <v>239.39587230752781</v>
      </c>
      <c r="AH83" s="7">
        <f>E83*(1+0.031)^11</f>
        <v>184.67973781564751</v>
      </c>
      <c r="AI83" s="7">
        <f>F83*(1+0.031)^11</f>
        <v>181.8815599699559</v>
      </c>
      <c r="AJ83" s="7">
        <v>54</v>
      </c>
      <c r="AK83" s="1">
        <v>55</v>
      </c>
      <c r="AL83" s="8">
        <v>4.7636370000000001</v>
      </c>
      <c r="AM83" s="9">
        <v>2101003137001</v>
      </c>
    </row>
    <row r="84" spans="1:39" x14ac:dyDescent="0.2">
      <c r="A84" s="1">
        <v>81</v>
      </c>
      <c r="B84" s="1" t="s">
        <v>92</v>
      </c>
      <c r="C84" s="6">
        <v>209</v>
      </c>
      <c r="D84" s="7">
        <v>15</v>
      </c>
      <c r="E84" s="7">
        <v>7</v>
      </c>
      <c r="F84" s="7">
        <v>8</v>
      </c>
      <c r="G84" s="7">
        <f>D84*(1+0.03)^8</f>
        <v>19.001551220814239</v>
      </c>
      <c r="H84" s="7">
        <f>D84*(1+0.03)^9</f>
        <v>19.571597757438667</v>
      </c>
      <c r="I84" s="7">
        <f>D84*(1+0.03)^10</f>
        <v>20.158745690161826</v>
      </c>
      <c r="J84" s="7">
        <f>D84*(1+0.03)^11</f>
        <v>20.763508060866684</v>
      </c>
      <c r="K84" s="7">
        <f>D84*(1+0.03)^12</f>
        <v>21.386413302692681</v>
      </c>
      <c r="L84" s="7">
        <f>D84*(1+0.03)^13</f>
        <v>22.028005701773459</v>
      </c>
      <c r="M84" s="7">
        <f>D84*(1+0.03)^14</f>
        <v>22.688845872826665</v>
      </c>
      <c r="N84" s="7">
        <f>D84*(1+0.03)^15</f>
        <v>23.369511249011467</v>
      </c>
      <c r="O84" s="7">
        <f>D84*(1+0.03)^16</f>
        <v>24.070596586481805</v>
      </c>
      <c r="P84" s="7">
        <f>E84*(1+0.031)^12</f>
        <v>10.097224756178244</v>
      </c>
      <c r="Q84" s="7">
        <f>F84*(1+0.031)^12</f>
        <v>11.539685435632279</v>
      </c>
      <c r="R84" s="7">
        <f>E84*(1+0.031)^13</f>
        <v>10.41023872361977</v>
      </c>
      <c r="S84" s="7">
        <f>F84*(1+0.031)^13</f>
        <v>11.897415684136879</v>
      </c>
      <c r="T84" s="7">
        <f>E84*(1+0.031)^14</f>
        <v>10.732956124051981</v>
      </c>
      <c r="U84" s="7">
        <f>F84*(1+0.031)^14</f>
        <v>12.26623557034512</v>
      </c>
      <c r="V84" s="7">
        <f>E84*(1+0.031)^15</f>
        <v>11.065677763897591</v>
      </c>
      <c r="W84" s="7">
        <f>F84*(1+0.031)^15</f>
        <v>12.646488873025818</v>
      </c>
      <c r="X84" s="7">
        <f>E84*(1+0.031)^16</f>
        <v>11.408713774578416</v>
      </c>
      <c r="Y84" s="7">
        <f>F84*(1+0.031)^16</f>
        <v>13.038530028089619</v>
      </c>
      <c r="Z84" s="7">
        <f>E84*(1+0.031)^17</f>
        <v>11.762383901590347</v>
      </c>
      <c r="AA84" s="7">
        <f>F84*(1+0.031)^17</f>
        <v>13.442724458960397</v>
      </c>
      <c r="AB84" s="7">
        <f>E84*(1+0.031)^18</f>
        <v>12.127017802539648</v>
      </c>
      <c r="AC84" s="7">
        <f>F84*(1+0.031)^18</f>
        <v>13.859448917188168</v>
      </c>
      <c r="AD84" s="7">
        <f>E84*(1+0.031)^19</f>
        <v>12.502955354418374</v>
      </c>
      <c r="AE84" s="7">
        <f>F84*(1+0.031)^19</f>
        <v>14.289091833620999</v>
      </c>
      <c r="AF84" s="7">
        <f>E84*(1+0.031)^20</f>
        <v>12.890546970405344</v>
      </c>
      <c r="AG84" s="7">
        <f>F84*(1+0.031)^20</f>
        <v>14.732053680463251</v>
      </c>
      <c r="AH84" s="7">
        <f>E84*(1+0.031)^11</f>
        <v>9.7936224599207016</v>
      </c>
      <c r="AI84" s="7">
        <f>F84*(1+0.031)^11</f>
        <v>11.192711382766516</v>
      </c>
      <c r="AJ84" s="7">
        <v>1</v>
      </c>
      <c r="AK84" s="1">
        <v>2</v>
      </c>
      <c r="AL84" s="8">
        <v>7.5</v>
      </c>
      <c r="AM84" s="9">
        <v>2091003240009</v>
      </c>
    </row>
    <row r="85" spans="1:39" x14ac:dyDescent="0.2">
      <c r="A85" s="1">
        <v>82</v>
      </c>
      <c r="B85" s="1" t="s">
        <v>93</v>
      </c>
      <c r="C85" s="6">
        <v>209</v>
      </c>
      <c r="D85" s="7">
        <v>8</v>
      </c>
      <c r="E85" s="7">
        <v>4</v>
      </c>
      <c r="F85" s="7">
        <v>4</v>
      </c>
      <c r="G85" s="7">
        <f>D85*(1+0.03)^8</f>
        <v>10.134160651100927</v>
      </c>
      <c r="H85" s="7">
        <f>D85*(1+0.03)^9</f>
        <v>10.438185470633956</v>
      </c>
      <c r="I85" s="7">
        <f>D85*(1+0.03)^10</f>
        <v>10.751331034752974</v>
      </c>
      <c r="J85" s="7">
        <f>D85*(1+0.03)^11</f>
        <v>11.073870965795564</v>
      </c>
      <c r="K85" s="7">
        <f>D85*(1+0.03)^12</f>
        <v>11.406087094769429</v>
      </c>
      <c r="L85" s="7">
        <f>D85*(1+0.03)^13</f>
        <v>11.748269707612511</v>
      </c>
      <c r="M85" s="7">
        <f>D85*(1+0.03)^14</f>
        <v>12.100717798840888</v>
      </c>
      <c r="N85" s="7">
        <f>D85*(1+0.03)^15</f>
        <v>12.463739332806115</v>
      </c>
      <c r="O85" s="7">
        <f>D85*(1+0.03)^16</f>
        <v>12.837651512790297</v>
      </c>
      <c r="P85" s="7">
        <f>E85*(1+0.031)^12</f>
        <v>5.7698427178161396</v>
      </c>
      <c r="Q85" s="7">
        <f>F85*(1+0.031)^12</f>
        <v>5.7698427178161396</v>
      </c>
      <c r="R85" s="7">
        <f>E85*(1+0.031)^13</f>
        <v>5.9487078420684396</v>
      </c>
      <c r="S85" s="7">
        <f>F85*(1+0.031)^13</f>
        <v>5.9487078420684396</v>
      </c>
      <c r="T85" s="7">
        <f>E85*(1+0.031)^14</f>
        <v>6.1331177851725602</v>
      </c>
      <c r="U85" s="7">
        <f>F85*(1+0.031)^14</f>
        <v>6.1331177851725602</v>
      </c>
      <c r="V85" s="7">
        <f>E85*(1+0.031)^15</f>
        <v>6.3232444365129092</v>
      </c>
      <c r="W85" s="7">
        <f>F85*(1+0.031)^15</f>
        <v>6.3232444365129092</v>
      </c>
      <c r="X85" s="7">
        <f>E85*(1+0.031)^16</f>
        <v>6.5192650140448096</v>
      </c>
      <c r="Y85" s="7">
        <f>F85*(1+0.031)^16</f>
        <v>6.5192650140448096</v>
      </c>
      <c r="Z85" s="7">
        <f>E85*(1+0.031)^17</f>
        <v>6.7213622294801985</v>
      </c>
      <c r="AA85" s="7">
        <f>F85*(1+0.031)^17</f>
        <v>6.7213622294801985</v>
      </c>
      <c r="AB85" s="7">
        <f>E85*(1+0.031)^18</f>
        <v>6.9297244585940838</v>
      </c>
      <c r="AC85" s="7">
        <f>F85*(1+0.031)^18</f>
        <v>6.9297244585940838</v>
      </c>
      <c r="AD85" s="7">
        <f>E85*(1+0.031)^19</f>
        <v>7.1445459168104994</v>
      </c>
      <c r="AE85" s="7">
        <f>F85*(1+0.031)^19</f>
        <v>7.1445459168104994</v>
      </c>
      <c r="AF85" s="7">
        <f>E85*(1+0.031)^20</f>
        <v>7.3660268402316253</v>
      </c>
      <c r="AG85" s="7">
        <f>F85*(1+0.031)^20</f>
        <v>7.3660268402316253</v>
      </c>
      <c r="AH85" s="7">
        <f>E85*(1+0.031)^11</f>
        <v>5.5963556913832582</v>
      </c>
      <c r="AI85" s="7">
        <f>F85*(1+0.031)^11</f>
        <v>5.5963556913832582</v>
      </c>
      <c r="AJ85" s="7">
        <v>1</v>
      </c>
      <c r="AK85" s="1">
        <v>1</v>
      </c>
      <c r="AL85" s="8">
        <v>8</v>
      </c>
      <c r="AM85" s="9">
        <v>2091003240002</v>
      </c>
    </row>
    <row r="86" spans="1:39" x14ac:dyDescent="0.2">
      <c r="A86" s="1">
        <v>83</v>
      </c>
      <c r="B86" s="1" t="s">
        <v>94</v>
      </c>
      <c r="C86" s="6">
        <v>209</v>
      </c>
      <c r="D86" s="7">
        <v>378</v>
      </c>
      <c r="E86" s="7">
        <v>180</v>
      </c>
      <c r="F86" s="7">
        <v>198</v>
      </c>
      <c r="G86" s="7">
        <f>D86*(1+0.03)^8</f>
        <v>478.8390907645188</v>
      </c>
      <c r="H86" s="7">
        <f>D86*(1+0.03)^9</f>
        <v>493.2042634874544</v>
      </c>
      <c r="I86" s="7">
        <f>D86*(1+0.03)^10</f>
        <v>508.00039139207803</v>
      </c>
      <c r="J86" s="7">
        <f>D86*(1+0.03)^11</f>
        <v>523.24040313384035</v>
      </c>
      <c r="K86" s="7">
        <f>D86*(1+0.03)^12</f>
        <v>538.93761522785553</v>
      </c>
      <c r="L86" s="7">
        <f>D86*(1+0.03)^13</f>
        <v>555.10574368469111</v>
      </c>
      <c r="M86" s="7">
        <f>D86*(1+0.03)^14</f>
        <v>571.75891599523197</v>
      </c>
      <c r="N86" s="7">
        <f>D86*(1+0.03)^15</f>
        <v>588.91168347508892</v>
      </c>
      <c r="O86" s="7">
        <f>D86*(1+0.03)^16</f>
        <v>606.57903397934149</v>
      </c>
      <c r="P86" s="7">
        <f>E86*(1+0.031)^12</f>
        <v>259.64292230172629</v>
      </c>
      <c r="Q86" s="7">
        <f>F86*(1+0.031)^12</f>
        <v>285.60721453189893</v>
      </c>
      <c r="R86" s="7">
        <f>E86*(1+0.031)^13</f>
        <v>267.69185289307978</v>
      </c>
      <c r="S86" s="7">
        <f>F86*(1+0.031)^13</f>
        <v>294.46103818238777</v>
      </c>
      <c r="T86" s="7">
        <f>E86*(1+0.031)^14</f>
        <v>275.99030033276523</v>
      </c>
      <c r="U86" s="7">
        <f>F86*(1+0.031)^14</f>
        <v>303.58933036604174</v>
      </c>
      <c r="V86" s="7">
        <f>E86*(1+0.031)^15</f>
        <v>284.5459996430809</v>
      </c>
      <c r="W86" s="7">
        <f>F86*(1+0.031)^15</f>
        <v>313.00059960738901</v>
      </c>
      <c r="X86" s="7">
        <f>E86*(1+0.031)^16</f>
        <v>293.36692563201643</v>
      </c>
      <c r="Y86" s="7">
        <f>F86*(1+0.031)^16</f>
        <v>322.7036181952181</v>
      </c>
      <c r="Z86" s="7">
        <f>E86*(1+0.031)^17</f>
        <v>302.46130032660892</v>
      </c>
      <c r="AA86" s="7">
        <f>F86*(1+0.031)^17</f>
        <v>332.70743035926984</v>
      </c>
      <c r="AB86" s="7">
        <f>E86*(1+0.031)^18</f>
        <v>311.83760063673378</v>
      </c>
      <c r="AC86" s="7">
        <f>F86*(1+0.031)^18</f>
        <v>343.02136070040717</v>
      </c>
      <c r="AD86" s="7">
        <f>E86*(1+0.031)^19</f>
        <v>321.50456625647246</v>
      </c>
      <c r="AE86" s="7">
        <f>F86*(1+0.031)^19</f>
        <v>353.65502288211974</v>
      </c>
      <c r="AF86" s="7">
        <f>E86*(1+0.031)^20</f>
        <v>331.47120781042315</v>
      </c>
      <c r="AG86" s="7">
        <f>F86*(1+0.031)^20</f>
        <v>364.61832859146546</v>
      </c>
      <c r="AH86" s="7">
        <f>E86*(1+0.031)^11</f>
        <v>251.83600611224662</v>
      </c>
      <c r="AI86" s="7">
        <f>F86*(1+0.031)^11</f>
        <v>277.01960672347127</v>
      </c>
      <c r="AJ86" s="7">
        <v>68</v>
      </c>
      <c r="AK86" s="1">
        <v>92</v>
      </c>
      <c r="AL86" s="8">
        <v>4.0217390000000002</v>
      </c>
      <c r="AM86" s="9">
        <v>2091001151001</v>
      </c>
    </row>
    <row r="87" spans="1:39" x14ac:dyDescent="0.2">
      <c r="A87" s="1">
        <v>84</v>
      </c>
      <c r="B87" s="1" t="s">
        <v>95</v>
      </c>
      <c r="C87" s="6">
        <v>209</v>
      </c>
      <c r="D87" s="7">
        <v>36</v>
      </c>
      <c r="E87" s="7">
        <v>17</v>
      </c>
      <c r="F87" s="7">
        <v>19</v>
      </c>
      <c r="G87" s="7">
        <f>D87*(1+0.03)^8</f>
        <v>45.603722929954174</v>
      </c>
      <c r="H87" s="7">
        <f>D87*(1+0.03)^9</f>
        <v>46.971834617852799</v>
      </c>
      <c r="I87" s="7">
        <f>D87*(1+0.03)^10</f>
        <v>48.380989656388387</v>
      </c>
      <c r="J87" s="7">
        <f>D87*(1+0.03)^11</f>
        <v>49.832419346080037</v>
      </c>
      <c r="K87" s="7">
        <f>D87*(1+0.03)^12</f>
        <v>51.327391926462433</v>
      </c>
      <c r="L87" s="7">
        <f>D87*(1+0.03)^13</f>
        <v>52.867213684256299</v>
      </c>
      <c r="M87" s="7">
        <f>D87*(1+0.03)^14</f>
        <v>54.453230094783997</v>
      </c>
      <c r="N87" s="7">
        <f>D87*(1+0.03)^15</f>
        <v>56.086826997627519</v>
      </c>
      <c r="O87" s="7">
        <f>D87*(1+0.03)^16</f>
        <v>57.769431807556337</v>
      </c>
      <c r="P87" s="7">
        <f>E87*(1+0.031)^12</f>
        <v>24.521831550718595</v>
      </c>
      <c r="Q87" s="7">
        <f>F87*(1+0.031)^12</f>
        <v>27.406752909626661</v>
      </c>
      <c r="R87" s="7">
        <f>E87*(1+0.031)^13</f>
        <v>25.282008328790869</v>
      </c>
      <c r="S87" s="7">
        <f>F87*(1+0.031)^13</f>
        <v>28.256362249825088</v>
      </c>
      <c r="T87" s="7">
        <f>E87*(1+0.031)^14</f>
        <v>26.065750586983381</v>
      </c>
      <c r="U87" s="7">
        <f>F87*(1+0.031)^14</f>
        <v>29.13230947956966</v>
      </c>
      <c r="V87" s="7">
        <f>E87*(1+0.031)^15</f>
        <v>26.873788855179864</v>
      </c>
      <c r="W87" s="7">
        <f>F87*(1+0.031)^15</f>
        <v>30.035411073436318</v>
      </c>
      <c r="X87" s="7">
        <f>E87*(1+0.031)^16</f>
        <v>27.70687630969044</v>
      </c>
      <c r="Y87" s="7">
        <f>F87*(1+0.031)^16</f>
        <v>30.966508816712846</v>
      </c>
      <c r="Z87" s="7">
        <f>E87*(1+0.031)^17</f>
        <v>28.565789475290842</v>
      </c>
      <c r="AA87" s="7">
        <f>F87*(1+0.031)^17</f>
        <v>31.926470590030942</v>
      </c>
      <c r="AB87" s="7">
        <f>E87*(1+0.031)^18</f>
        <v>29.451328949024855</v>
      </c>
      <c r="AC87" s="7">
        <f>F87*(1+0.031)^18</f>
        <v>32.916191178321895</v>
      </c>
      <c r="AD87" s="7">
        <f>E87*(1+0.031)^19</f>
        <v>30.364320146444623</v>
      </c>
      <c r="AE87" s="7">
        <f>F87*(1+0.031)^19</f>
        <v>33.936593104849869</v>
      </c>
      <c r="AF87" s="7">
        <f>E87*(1+0.031)^20</f>
        <v>31.305614070984408</v>
      </c>
      <c r="AG87" s="7">
        <f>F87*(1+0.031)^20</f>
        <v>34.988627491100218</v>
      </c>
      <c r="AH87" s="7">
        <f>E87*(1+0.031)^11</f>
        <v>23.784511688378846</v>
      </c>
      <c r="AI87" s="7">
        <f>F87*(1+0.031)^11</f>
        <v>26.582689534070475</v>
      </c>
      <c r="AJ87" s="7">
        <v>10</v>
      </c>
      <c r="AK87" s="1">
        <v>12</v>
      </c>
      <c r="AL87" s="8">
        <v>3</v>
      </c>
      <c r="AM87" s="9">
        <v>2091003204002</v>
      </c>
    </row>
    <row r="88" spans="1:39" x14ac:dyDescent="0.2">
      <c r="A88" s="1">
        <v>85</v>
      </c>
      <c r="B88" s="1" t="s">
        <v>96</v>
      </c>
      <c r="C88" s="6">
        <v>209</v>
      </c>
      <c r="D88" s="7">
        <v>57</v>
      </c>
      <c r="E88" s="7">
        <v>33</v>
      </c>
      <c r="F88" s="7">
        <v>24</v>
      </c>
      <c r="G88" s="7">
        <f>D88*(1+0.03)^8</f>
        <v>72.205894639094112</v>
      </c>
      <c r="H88" s="7">
        <f>D88*(1+0.03)^9</f>
        <v>74.372071478266932</v>
      </c>
      <c r="I88" s="7">
        <f>D88*(1+0.03)^10</f>
        <v>76.603233622614937</v>
      </c>
      <c r="J88" s="7">
        <f>D88*(1+0.03)^11</f>
        <v>78.901330631293391</v>
      </c>
      <c r="K88" s="7">
        <f>D88*(1+0.03)^12</f>
        <v>81.268370550232177</v>
      </c>
      <c r="L88" s="7">
        <f>D88*(1+0.03)^13</f>
        <v>83.706421666739146</v>
      </c>
      <c r="M88" s="7">
        <f>D88*(1+0.03)^14</f>
        <v>86.217614316741333</v>
      </c>
      <c r="N88" s="7">
        <f>D88*(1+0.03)^15</f>
        <v>88.804142746243571</v>
      </c>
      <c r="O88" s="7">
        <f>D88*(1+0.03)^16</f>
        <v>91.468267028630862</v>
      </c>
      <c r="P88" s="7">
        <f>E88*(1+0.031)^12</f>
        <v>47.601202421983153</v>
      </c>
      <c r="Q88" s="7">
        <f>F88*(1+0.031)^12</f>
        <v>34.619056306896837</v>
      </c>
      <c r="R88" s="7">
        <f>E88*(1+0.031)^13</f>
        <v>49.076839697064628</v>
      </c>
      <c r="S88" s="7">
        <f>F88*(1+0.031)^13</f>
        <v>35.692247052410636</v>
      </c>
      <c r="T88" s="7">
        <f>E88*(1+0.031)^14</f>
        <v>50.598221727673625</v>
      </c>
      <c r="U88" s="7">
        <f>F88*(1+0.031)^14</f>
        <v>36.798706711035365</v>
      </c>
      <c r="V88" s="7">
        <f>E88*(1+0.031)^15</f>
        <v>52.166766601231501</v>
      </c>
      <c r="W88" s="7">
        <f>F88*(1+0.031)^15</f>
        <v>37.939466619077457</v>
      </c>
      <c r="X88" s="7">
        <f>E88*(1+0.031)^16</f>
        <v>53.783936365869678</v>
      </c>
      <c r="Y88" s="7">
        <f>F88*(1+0.031)^16</f>
        <v>39.11559008426886</v>
      </c>
      <c r="Z88" s="7">
        <f>E88*(1+0.031)^17</f>
        <v>55.451238393211639</v>
      </c>
      <c r="AA88" s="7">
        <f>F88*(1+0.031)^17</f>
        <v>40.328173376881189</v>
      </c>
      <c r="AB88" s="7">
        <f>E88*(1+0.031)^18</f>
        <v>57.170226783401191</v>
      </c>
      <c r="AC88" s="7">
        <f>F88*(1+0.031)^18</f>
        <v>41.578346751564503</v>
      </c>
      <c r="AD88" s="7">
        <f>E88*(1+0.031)^19</f>
        <v>58.942503813686621</v>
      </c>
      <c r="AE88" s="7">
        <f>F88*(1+0.031)^19</f>
        <v>42.867275500862995</v>
      </c>
      <c r="AF88" s="7">
        <f>E88*(1+0.031)^20</f>
        <v>60.769721431910909</v>
      </c>
      <c r="AG88" s="7">
        <f>F88*(1+0.031)^20</f>
        <v>44.19616104138975</v>
      </c>
      <c r="AH88" s="7">
        <f>E88*(1+0.031)^11</f>
        <v>46.169934453911878</v>
      </c>
      <c r="AI88" s="7">
        <f>F88*(1+0.031)^11</f>
        <v>33.578134148299547</v>
      </c>
      <c r="AJ88" s="7">
        <v>10</v>
      </c>
      <c r="AK88" s="1">
        <v>12</v>
      </c>
      <c r="AL88" s="8">
        <v>4.75</v>
      </c>
      <c r="AM88" s="9">
        <v>2091003235005</v>
      </c>
    </row>
    <row r="89" spans="1:39" x14ac:dyDescent="0.2">
      <c r="A89" s="1">
        <v>86</v>
      </c>
      <c r="B89" s="1" t="s">
        <v>97</v>
      </c>
      <c r="C89" s="6">
        <v>209</v>
      </c>
      <c r="D89" s="7">
        <v>2</v>
      </c>
      <c r="E89" s="7">
        <v>1</v>
      </c>
      <c r="F89" s="7">
        <v>1</v>
      </c>
      <c r="G89" s="7">
        <f>D89*(1+0.03)^8</f>
        <v>2.5335401627752319</v>
      </c>
      <c r="H89" s="7">
        <f>D89*(1+0.03)^9</f>
        <v>2.6095463676584889</v>
      </c>
      <c r="I89" s="7">
        <f>D89*(1+0.03)^10</f>
        <v>2.6878327586882436</v>
      </c>
      <c r="J89" s="7">
        <f>D89*(1+0.03)^11</f>
        <v>2.768467741448891</v>
      </c>
      <c r="K89" s="7">
        <f>D89*(1+0.03)^12</f>
        <v>2.8515217736923573</v>
      </c>
      <c r="L89" s="7">
        <f>D89*(1+0.03)^13</f>
        <v>2.9370674269031278</v>
      </c>
      <c r="M89" s="7">
        <f>D89*(1+0.03)^14</f>
        <v>3.025179449710222</v>
      </c>
      <c r="N89" s="7">
        <f>D89*(1+0.03)^15</f>
        <v>3.1159348332015289</v>
      </c>
      <c r="O89" s="7">
        <f>D89*(1+0.03)^16</f>
        <v>3.2094128781975741</v>
      </c>
      <c r="P89" s="7">
        <f>E89*(1+0.031)^12</f>
        <v>1.4424606794540349</v>
      </c>
      <c r="Q89" s="7">
        <f>F89*(1+0.031)^12</f>
        <v>1.4424606794540349</v>
      </c>
      <c r="R89" s="7">
        <f>E89*(1+0.031)^13</f>
        <v>1.4871769605171099</v>
      </c>
      <c r="S89" s="7">
        <f>F89*(1+0.031)^13</f>
        <v>1.4871769605171099</v>
      </c>
      <c r="T89" s="7">
        <f>E89*(1+0.031)^14</f>
        <v>1.5332794462931401</v>
      </c>
      <c r="U89" s="7">
        <f>F89*(1+0.031)^14</f>
        <v>1.5332794462931401</v>
      </c>
      <c r="V89" s="7">
        <f>E89*(1+0.031)^15</f>
        <v>1.5808111091282273</v>
      </c>
      <c r="W89" s="7">
        <f>F89*(1+0.031)^15</f>
        <v>1.5808111091282273</v>
      </c>
      <c r="X89" s="7">
        <f>E89*(1+0.031)^16</f>
        <v>1.6298162535112024</v>
      </c>
      <c r="Y89" s="7">
        <f>F89*(1+0.031)^16</f>
        <v>1.6298162535112024</v>
      </c>
      <c r="Z89" s="7">
        <f>E89*(1+0.031)^17</f>
        <v>1.6803405573700496</v>
      </c>
      <c r="AA89" s="7">
        <f>F89*(1+0.031)^17</f>
        <v>1.6803405573700496</v>
      </c>
      <c r="AB89" s="7">
        <f>E89*(1+0.031)^18</f>
        <v>1.732431114648521</v>
      </c>
      <c r="AC89" s="7">
        <f>F89*(1+0.031)^18</f>
        <v>1.732431114648521</v>
      </c>
      <c r="AD89" s="7">
        <f>E89*(1+0.031)^19</f>
        <v>1.7861364792026249</v>
      </c>
      <c r="AE89" s="7">
        <f>F89*(1+0.031)^19</f>
        <v>1.7861364792026249</v>
      </c>
      <c r="AF89" s="7">
        <f>E89*(1+0.031)^20</f>
        <v>1.8415067100579063</v>
      </c>
      <c r="AG89" s="7">
        <f>F89*(1+0.031)^20</f>
        <v>1.8415067100579063</v>
      </c>
      <c r="AH89" s="7">
        <f>E89*(1+0.031)^11</f>
        <v>1.3990889228458145</v>
      </c>
      <c r="AI89" s="7">
        <f>F89*(1+0.031)^11</f>
        <v>1.3990889228458145</v>
      </c>
      <c r="AJ89" s="7">
        <v>1</v>
      </c>
      <c r="AK89" s="1">
        <v>1</v>
      </c>
      <c r="AL89" s="8">
        <v>2</v>
      </c>
      <c r="AM89" s="9">
        <v>2091003250004</v>
      </c>
    </row>
    <row r="90" spans="1:39" x14ac:dyDescent="0.2">
      <c r="A90" s="1">
        <v>87</v>
      </c>
      <c r="B90" s="1" t="s">
        <v>98</v>
      </c>
      <c r="C90" s="6">
        <v>209</v>
      </c>
      <c r="D90" s="7">
        <v>498</v>
      </c>
      <c r="E90" s="7">
        <v>226</v>
      </c>
      <c r="F90" s="7">
        <v>272</v>
      </c>
      <c r="G90" s="7">
        <f>D90*(1+0.03)^8</f>
        <v>630.85150053103268</v>
      </c>
      <c r="H90" s="7">
        <f>D90*(1+0.03)^9</f>
        <v>649.77704554696379</v>
      </c>
      <c r="I90" s="7">
        <f>D90*(1+0.03)^10</f>
        <v>669.27035691337267</v>
      </c>
      <c r="J90" s="7">
        <f>D90*(1+0.03)^11</f>
        <v>689.34846762077382</v>
      </c>
      <c r="K90" s="7">
        <f>D90*(1+0.03)^12</f>
        <v>710.02892164939692</v>
      </c>
      <c r="L90" s="7">
        <f>D90*(1+0.03)^13</f>
        <v>731.32978929887884</v>
      </c>
      <c r="M90" s="7">
        <f>D90*(1+0.03)^14</f>
        <v>753.26968297784526</v>
      </c>
      <c r="N90" s="7">
        <f>D90*(1+0.03)^15</f>
        <v>775.86777346718065</v>
      </c>
      <c r="O90" s="7">
        <f>D90*(1+0.03)^16</f>
        <v>799.14380667119599</v>
      </c>
      <c r="P90" s="7">
        <f>E90*(1+0.031)^12</f>
        <v>325.99611355661187</v>
      </c>
      <c r="Q90" s="7">
        <f>F90*(1+0.031)^12</f>
        <v>392.34930481149752</v>
      </c>
      <c r="R90" s="7">
        <f>E90*(1+0.031)^13</f>
        <v>336.10199307686685</v>
      </c>
      <c r="S90" s="7">
        <f>F90*(1+0.031)^13</f>
        <v>404.51213326065391</v>
      </c>
      <c r="T90" s="7">
        <f>E90*(1+0.031)^14</f>
        <v>346.52115486224966</v>
      </c>
      <c r="U90" s="7">
        <f>F90*(1+0.031)^14</f>
        <v>417.05200939173409</v>
      </c>
      <c r="V90" s="7">
        <f>E90*(1+0.031)^15</f>
        <v>357.26331066297939</v>
      </c>
      <c r="W90" s="7">
        <f>F90*(1+0.031)^15</f>
        <v>429.98062168287782</v>
      </c>
      <c r="X90" s="7">
        <f>E90*(1+0.031)^16</f>
        <v>368.33847329353176</v>
      </c>
      <c r="Y90" s="7">
        <f>F90*(1+0.031)^16</f>
        <v>443.31002095504704</v>
      </c>
      <c r="Z90" s="7">
        <f>E90*(1+0.031)^17</f>
        <v>379.7569659656312</v>
      </c>
      <c r="AA90" s="7">
        <f>F90*(1+0.031)^17</f>
        <v>457.05263160465347</v>
      </c>
      <c r="AB90" s="7">
        <f>E90*(1+0.031)^18</f>
        <v>391.52943191056573</v>
      </c>
      <c r="AC90" s="7">
        <f>F90*(1+0.031)^18</f>
        <v>471.22126318439769</v>
      </c>
      <c r="AD90" s="7">
        <f>E90*(1+0.031)^19</f>
        <v>403.66684429979324</v>
      </c>
      <c r="AE90" s="7">
        <f>F90*(1+0.031)^19</f>
        <v>485.82912234311397</v>
      </c>
      <c r="AF90" s="7">
        <f>E90*(1+0.031)^20</f>
        <v>416.18051647308681</v>
      </c>
      <c r="AG90" s="7">
        <f>F90*(1+0.031)^20</f>
        <v>500.88982513575053</v>
      </c>
      <c r="AH90" s="7">
        <f>E90*(1+0.031)^11</f>
        <v>316.19409656315406</v>
      </c>
      <c r="AI90" s="7">
        <f>F90*(1+0.031)^11</f>
        <v>380.55218701406153</v>
      </c>
      <c r="AJ90" s="7">
        <v>123</v>
      </c>
      <c r="AK90" s="1">
        <v>102</v>
      </c>
      <c r="AL90" s="8">
        <v>4.8137249999999998</v>
      </c>
      <c r="AM90" s="9">
        <v>2091001180001</v>
      </c>
    </row>
    <row r="91" spans="1:39" x14ac:dyDescent="0.2">
      <c r="A91" s="1">
        <v>88</v>
      </c>
      <c r="B91" s="1" t="s">
        <v>99</v>
      </c>
      <c r="C91" s="6">
        <v>209</v>
      </c>
      <c r="D91" s="7">
        <v>54</v>
      </c>
      <c r="E91" s="7">
        <v>25</v>
      </c>
      <c r="F91" s="7">
        <v>29</v>
      </c>
      <c r="G91" s="7">
        <f>D91*(1+0.03)^8</f>
        <v>68.405584394931253</v>
      </c>
      <c r="H91" s="7">
        <f>D91*(1+0.03)^9</f>
        <v>70.457751926779196</v>
      </c>
      <c r="I91" s="7">
        <f>D91*(1+0.03)^10</f>
        <v>72.57148448458257</v>
      </c>
      <c r="J91" s="7">
        <f>D91*(1+0.03)^11</f>
        <v>74.74862901912006</v>
      </c>
      <c r="K91" s="7">
        <f>D91*(1+0.03)^12</f>
        <v>76.991087889693645</v>
      </c>
      <c r="L91" s="7">
        <f>D91*(1+0.03)^13</f>
        <v>79.300820526384456</v>
      </c>
      <c r="M91" s="7">
        <f>D91*(1+0.03)^14</f>
        <v>81.679845142175992</v>
      </c>
      <c r="N91" s="7">
        <f>D91*(1+0.03)^15</f>
        <v>84.130240496441274</v>
      </c>
      <c r="O91" s="7">
        <f>D91*(1+0.03)^16</f>
        <v>86.654147711334502</v>
      </c>
      <c r="P91" s="7">
        <f>E91*(1+0.031)^12</f>
        <v>36.061516986350874</v>
      </c>
      <c r="Q91" s="7">
        <f>F91*(1+0.031)^12</f>
        <v>41.831359704167014</v>
      </c>
      <c r="R91" s="7">
        <f>E91*(1+0.031)^13</f>
        <v>37.179424012927747</v>
      </c>
      <c r="S91" s="7">
        <f>F91*(1+0.031)^13</f>
        <v>43.128131854996184</v>
      </c>
      <c r="T91" s="7">
        <f>E91*(1+0.031)^14</f>
        <v>38.331986157328501</v>
      </c>
      <c r="U91" s="7">
        <f>F91*(1+0.031)^14</f>
        <v>44.465103942501059</v>
      </c>
      <c r="V91" s="7">
        <f>E91*(1+0.031)^15</f>
        <v>39.520277728205684</v>
      </c>
      <c r="W91" s="7">
        <f>F91*(1+0.031)^15</f>
        <v>45.843522164718593</v>
      </c>
      <c r="X91" s="7">
        <f>E91*(1+0.031)^16</f>
        <v>40.745406337780061</v>
      </c>
      <c r="Y91" s="7">
        <f>F91*(1+0.031)^16</f>
        <v>47.264671351824873</v>
      </c>
      <c r="Z91" s="7">
        <f>E91*(1+0.031)^17</f>
        <v>42.008513934251241</v>
      </c>
      <c r="AA91" s="7">
        <f>F91*(1+0.031)^17</f>
        <v>48.72987616373144</v>
      </c>
      <c r="AB91" s="7">
        <f>E91*(1+0.031)^18</f>
        <v>43.310777866213023</v>
      </c>
      <c r="AC91" s="7">
        <f>F91*(1+0.031)^18</f>
        <v>50.24050232480711</v>
      </c>
      <c r="AD91" s="7">
        <f>E91*(1+0.031)^19</f>
        <v>44.65341198006562</v>
      </c>
      <c r="AE91" s="7">
        <f>F91*(1+0.031)^19</f>
        <v>51.79795789687612</v>
      </c>
      <c r="AF91" s="7">
        <f>E91*(1+0.031)^20</f>
        <v>46.037667751447657</v>
      </c>
      <c r="AG91" s="7">
        <f>F91*(1+0.031)^20</f>
        <v>53.403694591679283</v>
      </c>
      <c r="AH91" s="7">
        <f>E91*(1+0.031)^11</f>
        <v>34.97722307114536</v>
      </c>
      <c r="AI91" s="7">
        <f>F91*(1+0.031)^11</f>
        <v>40.573578762528619</v>
      </c>
      <c r="AJ91" s="7">
        <v>7</v>
      </c>
      <c r="AK91" s="1">
        <v>7</v>
      </c>
      <c r="AL91" s="8">
        <v>7.7142860000000004</v>
      </c>
      <c r="AM91" s="9">
        <v>2091003001002</v>
      </c>
    </row>
    <row r="92" spans="1:39" x14ac:dyDescent="0.2">
      <c r="A92" s="1">
        <v>89</v>
      </c>
      <c r="B92" s="1" t="s">
        <v>100</v>
      </c>
      <c r="C92" s="6">
        <v>209</v>
      </c>
      <c r="D92" s="7">
        <v>24</v>
      </c>
      <c r="E92" s="7">
        <v>14</v>
      </c>
      <c r="F92" s="7">
        <v>10</v>
      </c>
      <c r="G92" s="7">
        <f>D92*(1+0.03)^8</f>
        <v>30.402481953302782</v>
      </c>
      <c r="H92" s="7">
        <f>D92*(1+0.03)^9</f>
        <v>31.314556411901869</v>
      </c>
      <c r="I92" s="7">
        <f>D92*(1+0.03)^10</f>
        <v>32.253993104258925</v>
      </c>
      <c r="J92" s="7">
        <f>D92*(1+0.03)^11</f>
        <v>33.221612897386692</v>
      </c>
      <c r="K92" s="7">
        <f>D92*(1+0.03)^12</f>
        <v>34.218261284308284</v>
      </c>
      <c r="L92" s="7">
        <f>D92*(1+0.03)^13</f>
        <v>35.244809122837538</v>
      </c>
      <c r="M92" s="7">
        <f>D92*(1+0.03)^14</f>
        <v>36.302153396522662</v>
      </c>
      <c r="N92" s="7">
        <f>D92*(1+0.03)^15</f>
        <v>37.391217998418348</v>
      </c>
      <c r="O92" s="7">
        <f>D92*(1+0.03)^16</f>
        <v>38.512954538370892</v>
      </c>
      <c r="P92" s="7">
        <f>E92*(1+0.031)^12</f>
        <v>20.194449512356488</v>
      </c>
      <c r="Q92" s="7">
        <f>F92*(1+0.031)^12</f>
        <v>14.424606794540349</v>
      </c>
      <c r="R92" s="7">
        <f>E92*(1+0.031)^13</f>
        <v>20.82047744723954</v>
      </c>
      <c r="S92" s="7">
        <f>F92*(1+0.031)^13</f>
        <v>14.871769605171099</v>
      </c>
      <c r="T92" s="7">
        <f>E92*(1+0.031)^14</f>
        <v>21.465912248103962</v>
      </c>
      <c r="U92" s="7">
        <f>F92*(1+0.031)^14</f>
        <v>15.3327944629314</v>
      </c>
      <c r="V92" s="7">
        <f>E92*(1+0.031)^15</f>
        <v>22.131355527795183</v>
      </c>
      <c r="W92" s="7">
        <f>F92*(1+0.031)^15</f>
        <v>15.808111091282273</v>
      </c>
      <c r="X92" s="7">
        <f>E92*(1+0.031)^16</f>
        <v>22.817427549156832</v>
      </c>
      <c r="Y92" s="7">
        <f>F92*(1+0.031)^16</f>
        <v>16.298162535112024</v>
      </c>
      <c r="Z92" s="7">
        <f>E92*(1+0.031)^17</f>
        <v>23.524767803180694</v>
      </c>
      <c r="AA92" s="7">
        <f>F92*(1+0.031)^17</f>
        <v>16.803405573700495</v>
      </c>
      <c r="AB92" s="7">
        <f>E92*(1+0.031)^18</f>
        <v>24.254035605079295</v>
      </c>
      <c r="AC92" s="7">
        <f>F92*(1+0.031)^18</f>
        <v>17.324311146485208</v>
      </c>
      <c r="AD92" s="7">
        <f>E92*(1+0.031)^19</f>
        <v>25.005910708836748</v>
      </c>
      <c r="AE92" s="7">
        <f>F92*(1+0.031)^19</f>
        <v>17.861364792026247</v>
      </c>
      <c r="AF92" s="7">
        <f>E92*(1+0.031)^20</f>
        <v>25.781093940810688</v>
      </c>
      <c r="AG92" s="7">
        <f>F92*(1+0.031)^20</f>
        <v>18.415067100579062</v>
      </c>
      <c r="AH92" s="7">
        <f>E92*(1+0.031)^11</f>
        <v>19.587244919841403</v>
      </c>
      <c r="AI92" s="7">
        <f>F92*(1+0.031)^11</f>
        <v>13.990889228458146</v>
      </c>
      <c r="AJ92" s="7">
        <v>3</v>
      </c>
      <c r="AK92" s="1">
        <v>3</v>
      </c>
      <c r="AL92" s="8">
        <v>8</v>
      </c>
      <c r="AM92" s="9">
        <v>2091003184003</v>
      </c>
    </row>
    <row r="93" spans="1:39" x14ac:dyDescent="0.2">
      <c r="A93" s="1">
        <v>90</v>
      </c>
      <c r="B93" s="1" t="s">
        <v>101</v>
      </c>
      <c r="C93" s="6">
        <v>209</v>
      </c>
      <c r="D93" s="7">
        <v>1</v>
      </c>
      <c r="E93" s="7">
        <v>1</v>
      </c>
      <c r="F93" s="7">
        <v>0</v>
      </c>
      <c r="G93" s="7">
        <f>D93*(1+0.03)^8</f>
        <v>1.2667700813876159</v>
      </c>
      <c r="H93" s="7">
        <f>D93*(1+0.03)^9</f>
        <v>1.3047731838292445</v>
      </c>
      <c r="I93" s="7">
        <f>D93*(1+0.03)^10</f>
        <v>1.3439163793441218</v>
      </c>
      <c r="J93" s="7">
        <f>D93*(1+0.03)^11</f>
        <v>1.3842338707244455</v>
      </c>
      <c r="K93" s="7">
        <f>D93*(1+0.03)^12</f>
        <v>1.4257608868461786</v>
      </c>
      <c r="L93" s="7">
        <f>D93*(1+0.03)^13</f>
        <v>1.4685337134515639</v>
      </c>
      <c r="M93" s="7">
        <f>D93*(1+0.03)^14</f>
        <v>1.512589724855111</v>
      </c>
      <c r="N93" s="7">
        <f>D93*(1+0.03)^15</f>
        <v>1.5579674166007644</v>
      </c>
      <c r="O93" s="7">
        <f>D93*(1+0.03)^16</f>
        <v>1.6047064390987871</v>
      </c>
      <c r="P93" s="7">
        <f>E93*(1+0.031)^12</f>
        <v>1.4424606794540349</v>
      </c>
      <c r="Q93" s="7">
        <f>F93*(1+0.031)^12</f>
        <v>0</v>
      </c>
      <c r="R93" s="7">
        <f>E93*(1+0.031)^13</f>
        <v>1.4871769605171099</v>
      </c>
      <c r="S93" s="7">
        <f>F93*(1+0.031)^13</f>
        <v>0</v>
      </c>
      <c r="T93" s="7">
        <f>E93*(1+0.031)^14</f>
        <v>1.5332794462931401</v>
      </c>
      <c r="U93" s="7">
        <f>F93*(1+0.031)^14</f>
        <v>0</v>
      </c>
      <c r="V93" s="7">
        <f>E93*(1+0.031)^15</f>
        <v>1.5808111091282273</v>
      </c>
      <c r="W93" s="7">
        <f>F93*(1+0.031)^15</f>
        <v>0</v>
      </c>
      <c r="X93" s="7">
        <f>E93*(1+0.031)^16</f>
        <v>1.6298162535112024</v>
      </c>
      <c r="Y93" s="7">
        <f>F93*(1+0.031)^16</f>
        <v>0</v>
      </c>
      <c r="Z93" s="7">
        <f>E93*(1+0.031)^17</f>
        <v>1.6803405573700496</v>
      </c>
      <c r="AA93" s="7">
        <f>F93*(1+0.031)^17</f>
        <v>0</v>
      </c>
      <c r="AB93" s="7">
        <f>E93*(1+0.031)^18</f>
        <v>1.732431114648521</v>
      </c>
      <c r="AC93" s="7">
        <f>F93*(1+0.031)^18</f>
        <v>0</v>
      </c>
      <c r="AD93" s="7">
        <f>E93*(1+0.031)^19</f>
        <v>1.7861364792026249</v>
      </c>
      <c r="AE93" s="7">
        <f>F93*(1+0.031)^19</f>
        <v>0</v>
      </c>
      <c r="AF93" s="7">
        <f>E93*(1+0.031)^20</f>
        <v>1.8415067100579063</v>
      </c>
      <c r="AG93" s="7">
        <f>F93*(1+0.031)^20</f>
        <v>0</v>
      </c>
      <c r="AH93" s="7">
        <f>E93*(1+0.031)^11</f>
        <v>1.3990889228458145</v>
      </c>
      <c r="AI93" s="7">
        <f>F93*(1+0.031)^11</f>
        <v>0</v>
      </c>
      <c r="AJ93" s="7">
        <v>1</v>
      </c>
      <c r="AK93" s="1">
        <v>1</v>
      </c>
      <c r="AL93" s="8">
        <v>1</v>
      </c>
      <c r="AM93" s="9">
        <v>2091003181005</v>
      </c>
    </row>
    <row r="94" spans="1:39" x14ac:dyDescent="0.2">
      <c r="A94" s="1">
        <v>91</v>
      </c>
      <c r="B94" s="1" t="s">
        <v>102</v>
      </c>
      <c r="C94" s="6">
        <v>209</v>
      </c>
      <c r="D94" s="7">
        <v>102</v>
      </c>
      <c r="E94" s="7">
        <v>46</v>
      </c>
      <c r="F94" s="7">
        <v>56</v>
      </c>
      <c r="G94" s="7">
        <f>D94*(1+0.03)^8</f>
        <v>129.21054830153682</v>
      </c>
      <c r="H94" s="7">
        <f>D94*(1+0.03)^9</f>
        <v>133.08686475058295</v>
      </c>
      <c r="I94" s="7">
        <f>D94*(1+0.03)^10</f>
        <v>137.07947069310043</v>
      </c>
      <c r="J94" s="7">
        <f>D94*(1+0.03)^11</f>
        <v>141.19185481389343</v>
      </c>
      <c r="K94" s="7">
        <f>D94*(1+0.03)^12</f>
        <v>145.42761045831023</v>
      </c>
      <c r="L94" s="7">
        <f>D94*(1+0.03)^13</f>
        <v>149.79043877205953</v>
      </c>
      <c r="M94" s="7">
        <f>D94*(1+0.03)^14</f>
        <v>154.28415193522133</v>
      </c>
      <c r="N94" s="7">
        <f>D94*(1+0.03)^15</f>
        <v>158.91267649327798</v>
      </c>
      <c r="O94" s="7">
        <f>D94*(1+0.03)^16</f>
        <v>163.68005678807629</v>
      </c>
      <c r="P94" s="7">
        <f>E94*(1+0.031)^12</f>
        <v>66.353191254885601</v>
      </c>
      <c r="Q94" s="7">
        <f>F94*(1+0.031)^12</f>
        <v>80.777798049425954</v>
      </c>
      <c r="R94" s="7">
        <f>E94*(1+0.031)^13</f>
        <v>68.41014018378705</v>
      </c>
      <c r="S94" s="7">
        <f>F94*(1+0.031)^13</f>
        <v>83.28190978895816</v>
      </c>
      <c r="T94" s="7">
        <f>E94*(1+0.031)^14</f>
        <v>70.530854529484444</v>
      </c>
      <c r="U94" s="7">
        <f>F94*(1+0.031)^14</f>
        <v>85.863648992415847</v>
      </c>
      <c r="V94" s="7">
        <f>E94*(1+0.031)^15</f>
        <v>72.71731101989846</v>
      </c>
      <c r="W94" s="7">
        <f>F94*(1+0.031)^15</f>
        <v>88.525422111180731</v>
      </c>
      <c r="X94" s="7">
        <f>E94*(1+0.031)^16</f>
        <v>74.971547661515316</v>
      </c>
      <c r="Y94" s="7">
        <f>F94*(1+0.031)^16</f>
        <v>91.269710196627329</v>
      </c>
      <c r="Z94" s="7">
        <f>E94*(1+0.031)^17</f>
        <v>77.295665639022289</v>
      </c>
      <c r="AA94" s="7">
        <f>F94*(1+0.031)^17</f>
        <v>94.099071212722777</v>
      </c>
      <c r="AB94" s="7">
        <f>E94*(1+0.031)^18</f>
        <v>79.691831273831966</v>
      </c>
      <c r="AC94" s="7">
        <f>F94*(1+0.031)^18</f>
        <v>97.01614242031718</v>
      </c>
      <c r="AD94" s="7">
        <f>E94*(1+0.031)^19</f>
        <v>82.16227804332074</v>
      </c>
      <c r="AE94" s="7">
        <f>F94*(1+0.031)^19</f>
        <v>100.02364283534699</v>
      </c>
      <c r="AF94" s="7">
        <f>E94*(1+0.031)^20</f>
        <v>84.709308662663688</v>
      </c>
      <c r="AG94" s="7">
        <f>F94*(1+0.031)^20</f>
        <v>103.12437576324275</v>
      </c>
      <c r="AH94" s="7">
        <f>E94*(1+0.031)^11</f>
        <v>64.358090450907468</v>
      </c>
      <c r="AI94" s="7">
        <f>F94*(1+0.031)^11</f>
        <v>78.348979679365613</v>
      </c>
      <c r="AJ94" s="7">
        <v>29</v>
      </c>
      <c r="AK94" s="1">
        <v>22</v>
      </c>
      <c r="AL94" s="8">
        <v>4.6363640000000004</v>
      </c>
      <c r="AM94" s="9">
        <v>2091003249002</v>
      </c>
    </row>
    <row r="95" spans="1:39" x14ac:dyDescent="0.2">
      <c r="A95" s="1">
        <v>92</v>
      </c>
      <c r="B95" s="1" t="s">
        <v>103</v>
      </c>
      <c r="C95" s="6">
        <v>209</v>
      </c>
      <c r="D95" s="7">
        <v>28</v>
      </c>
      <c r="E95" s="7">
        <v>12</v>
      </c>
      <c r="F95" s="7">
        <v>16</v>
      </c>
      <c r="G95" s="7">
        <f>D95*(1+0.03)^8</f>
        <v>35.469562278853246</v>
      </c>
      <c r="H95" s="7">
        <f>D95*(1+0.03)^9</f>
        <v>36.533649147218846</v>
      </c>
      <c r="I95" s="7">
        <f>D95*(1+0.03)^10</f>
        <v>37.629658621635407</v>
      </c>
      <c r="J95" s="7">
        <f>D95*(1+0.03)^11</f>
        <v>38.758548380284473</v>
      </c>
      <c r="K95" s="7">
        <f>D95*(1+0.03)^12</f>
        <v>39.921304831693</v>
      </c>
      <c r="L95" s="7">
        <f>D95*(1+0.03)^13</f>
        <v>41.118943976643791</v>
      </c>
      <c r="M95" s="7">
        <f>D95*(1+0.03)^14</f>
        <v>42.352512295943107</v>
      </c>
      <c r="N95" s="7">
        <f>D95*(1+0.03)^15</f>
        <v>43.623087664821405</v>
      </c>
      <c r="O95" s="7">
        <f>D95*(1+0.03)^16</f>
        <v>44.931780294766035</v>
      </c>
      <c r="P95" s="7">
        <f>E95*(1+0.031)^12</f>
        <v>17.309528153448419</v>
      </c>
      <c r="Q95" s="7">
        <f>F95*(1+0.031)^12</f>
        <v>23.079370871264558</v>
      </c>
      <c r="R95" s="7">
        <f>E95*(1+0.031)^13</f>
        <v>17.846123526205318</v>
      </c>
      <c r="S95" s="7">
        <f>F95*(1+0.031)^13</f>
        <v>23.794831368273758</v>
      </c>
      <c r="T95" s="7">
        <f>E95*(1+0.031)^14</f>
        <v>18.399353355517682</v>
      </c>
      <c r="U95" s="7">
        <f>F95*(1+0.031)^14</f>
        <v>24.532471140690241</v>
      </c>
      <c r="V95" s="7">
        <f>E95*(1+0.031)^15</f>
        <v>18.969733309538729</v>
      </c>
      <c r="W95" s="7">
        <f>F95*(1+0.031)^15</f>
        <v>25.292977746051637</v>
      </c>
      <c r="X95" s="7">
        <f>E95*(1+0.031)^16</f>
        <v>19.55779504213443</v>
      </c>
      <c r="Y95" s="7">
        <f>F95*(1+0.031)^16</f>
        <v>26.077060056179239</v>
      </c>
      <c r="Z95" s="7">
        <f>E95*(1+0.031)^17</f>
        <v>20.164086688440594</v>
      </c>
      <c r="AA95" s="7">
        <f>F95*(1+0.031)^17</f>
        <v>26.885448917920794</v>
      </c>
      <c r="AB95" s="7">
        <f>E95*(1+0.031)^18</f>
        <v>20.789173375782251</v>
      </c>
      <c r="AC95" s="7">
        <f>F95*(1+0.031)^18</f>
        <v>27.718897834376335</v>
      </c>
      <c r="AD95" s="7">
        <f>E95*(1+0.031)^19</f>
        <v>21.433637750431497</v>
      </c>
      <c r="AE95" s="7">
        <f>F95*(1+0.031)^19</f>
        <v>28.578183667241998</v>
      </c>
      <c r="AF95" s="7">
        <f>E95*(1+0.031)^20</f>
        <v>22.098080520694875</v>
      </c>
      <c r="AG95" s="7">
        <f>F95*(1+0.031)^20</f>
        <v>29.464107360926501</v>
      </c>
      <c r="AH95" s="7">
        <f>E95*(1+0.031)^11</f>
        <v>16.789067074149774</v>
      </c>
      <c r="AI95" s="7">
        <f>F95*(1+0.031)^11</f>
        <v>22.385422765533033</v>
      </c>
      <c r="AJ95" s="7">
        <v>1</v>
      </c>
      <c r="AK95" s="1">
        <v>4</v>
      </c>
      <c r="AL95" s="8">
        <v>7</v>
      </c>
      <c r="AM95" s="9">
        <v>2091003241003</v>
      </c>
    </row>
    <row r="96" spans="1:39" x14ac:dyDescent="0.2">
      <c r="A96" s="1">
        <v>93</v>
      </c>
      <c r="B96" s="1" t="s">
        <v>104</v>
      </c>
      <c r="C96" s="6">
        <v>209</v>
      </c>
      <c r="D96" s="7">
        <v>626</v>
      </c>
      <c r="E96" s="7">
        <v>302</v>
      </c>
      <c r="F96" s="7">
        <v>324</v>
      </c>
      <c r="G96" s="7">
        <f>D96*(1+0.03)^8</f>
        <v>792.99807094864752</v>
      </c>
      <c r="H96" s="7">
        <f>D96*(1+0.03)^9</f>
        <v>816.78801307710705</v>
      </c>
      <c r="I96" s="7">
        <f>D96*(1+0.03)^10</f>
        <v>841.29165346942023</v>
      </c>
      <c r="J96" s="7">
        <f>D96*(1+0.03)^11</f>
        <v>866.53040307350284</v>
      </c>
      <c r="K96" s="7">
        <f>D96*(1+0.03)^12</f>
        <v>892.52631516570784</v>
      </c>
      <c r="L96" s="7">
        <f>D96*(1+0.03)^13</f>
        <v>919.30210462067896</v>
      </c>
      <c r="M96" s="7">
        <f>D96*(1+0.03)^14</f>
        <v>946.8811677592995</v>
      </c>
      <c r="N96" s="7">
        <f>D96*(1+0.03)^15</f>
        <v>975.28760279207859</v>
      </c>
      <c r="O96" s="7">
        <f>D96*(1+0.03)^16</f>
        <v>1004.5462308758407</v>
      </c>
      <c r="P96" s="7">
        <f>E96*(1+0.031)^12</f>
        <v>435.62312519511852</v>
      </c>
      <c r="Q96" s="7">
        <f>F96*(1+0.031)^12</f>
        <v>467.35726014310728</v>
      </c>
      <c r="R96" s="7">
        <f>E96*(1+0.031)^13</f>
        <v>449.1274420761672</v>
      </c>
      <c r="S96" s="7">
        <f>F96*(1+0.031)^13</f>
        <v>481.8453352075436</v>
      </c>
      <c r="T96" s="7">
        <f>E96*(1+0.031)^14</f>
        <v>463.05039278052828</v>
      </c>
      <c r="U96" s="7">
        <f>F96*(1+0.031)^14</f>
        <v>496.78254059897739</v>
      </c>
      <c r="V96" s="7">
        <f>E96*(1+0.031)^15</f>
        <v>477.40495495672462</v>
      </c>
      <c r="W96" s="7">
        <f>F96*(1+0.031)^15</f>
        <v>512.1827993575456</v>
      </c>
      <c r="X96" s="7">
        <f>E96*(1+0.031)^16</f>
        <v>492.20450856038315</v>
      </c>
      <c r="Y96" s="7">
        <f>F96*(1+0.031)^16</f>
        <v>528.06046613762953</v>
      </c>
      <c r="Z96" s="7">
        <f>E96*(1+0.031)^17</f>
        <v>507.46284832575498</v>
      </c>
      <c r="AA96" s="7">
        <f>F96*(1+0.031)^17</f>
        <v>544.43034058789613</v>
      </c>
      <c r="AB96" s="7">
        <f>E96*(1+0.031)^18</f>
        <v>523.19419662385337</v>
      </c>
      <c r="AC96" s="7">
        <f>F96*(1+0.031)^18</f>
        <v>561.30768114612079</v>
      </c>
      <c r="AD96" s="7">
        <f>E96*(1+0.031)^19</f>
        <v>539.41321671919275</v>
      </c>
      <c r="AE96" s="7">
        <f>F96*(1+0.031)^19</f>
        <v>578.70821926165047</v>
      </c>
      <c r="AF96" s="7">
        <f>E96*(1+0.031)^20</f>
        <v>556.13502643748768</v>
      </c>
      <c r="AG96" s="7">
        <f>F96*(1+0.031)^20</f>
        <v>596.6481740587617</v>
      </c>
      <c r="AH96" s="7">
        <f>E96*(1+0.031)^11</f>
        <v>422.52485469943599</v>
      </c>
      <c r="AI96" s="7">
        <f>F96*(1+0.031)^11</f>
        <v>453.30481100204389</v>
      </c>
      <c r="AJ96" s="7">
        <v>108</v>
      </c>
      <c r="AK96" s="1">
        <v>158</v>
      </c>
      <c r="AL96" s="8">
        <v>3.9620250000000001</v>
      </c>
      <c r="AM96" s="9">
        <v>2091001234001</v>
      </c>
    </row>
    <row r="97" spans="1:39" x14ac:dyDescent="0.2">
      <c r="A97" s="1">
        <v>94</v>
      </c>
      <c r="B97" s="1" t="s">
        <v>105</v>
      </c>
      <c r="C97" s="6">
        <v>209</v>
      </c>
      <c r="D97" s="7">
        <v>10</v>
      </c>
      <c r="E97" s="7">
        <v>7</v>
      </c>
      <c r="F97" s="7">
        <v>3</v>
      </c>
      <c r="G97" s="7">
        <f>D97*(1+0.03)^8</f>
        <v>12.667700813876159</v>
      </c>
      <c r="H97" s="7">
        <f>D97*(1+0.03)^9</f>
        <v>13.047731838292444</v>
      </c>
      <c r="I97" s="7">
        <f>D97*(1+0.03)^10</f>
        <v>13.439163793441217</v>
      </c>
      <c r="J97" s="7">
        <f>D97*(1+0.03)^11</f>
        <v>13.842338707244455</v>
      </c>
      <c r="K97" s="7">
        <f>D97*(1+0.03)^12</f>
        <v>14.257608868461787</v>
      </c>
      <c r="L97" s="7">
        <f>D97*(1+0.03)^13</f>
        <v>14.685337134515638</v>
      </c>
      <c r="M97" s="7">
        <f>D97*(1+0.03)^14</f>
        <v>15.125897248551111</v>
      </c>
      <c r="N97" s="7">
        <f>D97*(1+0.03)^15</f>
        <v>15.579674166007644</v>
      </c>
      <c r="O97" s="7">
        <f>D97*(1+0.03)^16</f>
        <v>16.04706439098787</v>
      </c>
      <c r="P97" s="7">
        <f>E97*(1+0.031)^12</f>
        <v>10.097224756178244</v>
      </c>
      <c r="Q97" s="7">
        <f>F97*(1+0.031)^12</f>
        <v>4.3273820383621047</v>
      </c>
      <c r="R97" s="7">
        <f>E97*(1+0.031)^13</f>
        <v>10.41023872361977</v>
      </c>
      <c r="S97" s="7">
        <f>F97*(1+0.031)^13</f>
        <v>4.4615308815513295</v>
      </c>
      <c r="T97" s="7">
        <f>E97*(1+0.031)^14</f>
        <v>10.732956124051981</v>
      </c>
      <c r="U97" s="7">
        <f>F97*(1+0.031)^14</f>
        <v>4.5998383388794206</v>
      </c>
      <c r="V97" s="7">
        <f>E97*(1+0.031)^15</f>
        <v>11.065677763897591</v>
      </c>
      <c r="W97" s="7">
        <f>F97*(1+0.031)^15</f>
        <v>4.7424333273846822</v>
      </c>
      <c r="X97" s="7">
        <f>E97*(1+0.031)^16</f>
        <v>11.408713774578416</v>
      </c>
      <c r="Y97" s="7">
        <f>F97*(1+0.031)^16</f>
        <v>4.8894487605336074</v>
      </c>
      <c r="Z97" s="7">
        <f>E97*(1+0.031)^17</f>
        <v>11.762383901590347</v>
      </c>
      <c r="AA97" s="7">
        <f>F97*(1+0.031)^17</f>
        <v>5.0410216721101486</v>
      </c>
      <c r="AB97" s="7">
        <f>E97*(1+0.031)^18</f>
        <v>12.127017802539648</v>
      </c>
      <c r="AC97" s="7">
        <f>F97*(1+0.031)^18</f>
        <v>5.1972933439455629</v>
      </c>
      <c r="AD97" s="7">
        <f>E97*(1+0.031)^19</f>
        <v>12.502955354418374</v>
      </c>
      <c r="AE97" s="7">
        <f>F97*(1+0.031)^19</f>
        <v>5.3584094376078744</v>
      </c>
      <c r="AF97" s="7">
        <f>E97*(1+0.031)^20</f>
        <v>12.890546970405344</v>
      </c>
      <c r="AG97" s="7">
        <f>F97*(1+0.031)^20</f>
        <v>5.5245201301737188</v>
      </c>
      <c r="AH97" s="7">
        <f>E97*(1+0.031)^11</f>
        <v>9.7936224599207016</v>
      </c>
      <c r="AI97" s="7">
        <f>F97*(1+0.031)^11</f>
        <v>4.1972667685374434</v>
      </c>
      <c r="AJ97" s="7">
        <v>1</v>
      </c>
      <c r="AK97" s="1">
        <v>1</v>
      </c>
      <c r="AL97" s="8">
        <v>10</v>
      </c>
      <c r="AM97" s="9">
        <v>2091003240011</v>
      </c>
    </row>
    <row r="98" spans="1:39" x14ac:dyDescent="0.2">
      <c r="A98" s="1">
        <v>95</v>
      </c>
      <c r="B98" s="1" t="s">
        <v>106</v>
      </c>
      <c r="C98" s="6">
        <v>209</v>
      </c>
      <c r="D98" s="7">
        <v>342</v>
      </c>
      <c r="E98" s="7">
        <v>155</v>
      </c>
      <c r="F98" s="7">
        <v>187</v>
      </c>
      <c r="G98" s="7">
        <f>D98*(1+0.03)^8</f>
        <v>433.23536783456467</v>
      </c>
      <c r="H98" s="7">
        <f>D98*(1+0.03)^9</f>
        <v>446.23242886960162</v>
      </c>
      <c r="I98" s="7">
        <f>D98*(1+0.03)^10</f>
        <v>459.61940173568962</v>
      </c>
      <c r="J98" s="7">
        <f>D98*(1+0.03)^11</f>
        <v>473.40798378776037</v>
      </c>
      <c r="K98" s="7">
        <f>D98*(1+0.03)^12</f>
        <v>487.61022330139309</v>
      </c>
      <c r="L98" s="7">
        <f>D98*(1+0.03)^13</f>
        <v>502.23853000043488</v>
      </c>
      <c r="M98" s="7">
        <f>D98*(1+0.03)^14</f>
        <v>517.305685900448</v>
      </c>
      <c r="N98" s="7">
        <f>D98*(1+0.03)^15</f>
        <v>532.82485647746148</v>
      </c>
      <c r="O98" s="7">
        <f>D98*(1+0.03)^16</f>
        <v>548.80960217178517</v>
      </c>
      <c r="P98" s="7">
        <f>E98*(1+0.031)^12</f>
        <v>223.58140531537541</v>
      </c>
      <c r="Q98" s="7">
        <f>F98*(1+0.031)^12</f>
        <v>269.74014705790455</v>
      </c>
      <c r="R98" s="7">
        <f>E98*(1+0.031)^13</f>
        <v>230.51242888015204</v>
      </c>
      <c r="S98" s="7">
        <f>F98*(1+0.031)^13</f>
        <v>278.10209161669957</v>
      </c>
      <c r="T98" s="7">
        <f>E98*(1+0.031)^14</f>
        <v>237.65831417543671</v>
      </c>
      <c r="U98" s="7">
        <f>F98*(1+0.031)^14</f>
        <v>286.72325645681718</v>
      </c>
      <c r="V98" s="7">
        <f>E98*(1+0.031)^15</f>
        <v>245.02572191487522</v>
      </c>
      <c r="W98" s="7">
        <f>F98*(1+0.031)^15</f>
        <v>295.61167740697852</v>
      </c>
      <c r="X98" s="7">
        <f>E98*(1+0.031)^16</f>
        <v>252.62151929423638</v>
      </c>
      <c r="Y98" s="7">
        <f>F98*(1+0.031)^16</f>
        <v>304.77563940659485</v>
      </c>
      <c r="Z98" s="7">
        <f>E98*(1+0.031)^17</f>
        <v>260.45278639235767</v>
      </c>
      <c r="AA98" s="7">
        <f>F98*(1+0.031)^17</f>
        <v>314.22368422819926</v>
      </c>
      <c r="AB98" s="7">
        <f>E98*(1+0.031)^18</f>
        <v>268.52682277052077</v>
      </c>
      <c r="AC98" s="7">
        <f>F98*(1+0.031)^18</f>
        <v>323.96461843927341</v>
      </c>
      <c r="AD98" s="7">
        <f>E98*(1+0.031)^19</f>
        <v>276.85115427640687</v>
      </c>
      <c r="AE98" s="7">
        <f>F98*(1+0.031)^19</f>
        <v>334.00752161089088</v>
      </c>
      <c r="AF98" s="7">
        <f>E98*(1+0.031)^20</f>
        <v>285.4335400589755</v>
      </c>
      <c r="AG98" s="7">
        <f>F98*(1+0.031)^20</f>
        <v>344.36175478082851</v>
      </c>
      <c r="AH98" s="7">
        <f>E98*(1+0.031)^11</f>
        <v>216.85878304110125</v>
      </c>
      <c r="AI98" s="7">
        <f>F98*(1+0.031)^11</f>
        <v>261.62962857216729</v>
      </c>
      <c r="AJ98" s="7">
        <v>82</v>
      </c>
      <c r="AK98" s="1">
        <v>77</v>
      </c>
      <c r="AL98" s="8">
        <v>4.4415579999999997</v>
      </c>
      <c r="AM98" s="9">
        <v>2091001145001</v>
      </c>
    </row>
    <row r="99" spans="1:39" x14ac:dyDescent="0.2">
      <c r="A99" s="1">
        <v>96</v>
      </c>
      <c r="B99" s="1" t="s">
        <v>107</v>
      </c>
      <c r="C99" s="6">
        <v>209</v>
      </c>
      <c r="D99" s="7">
        <v>10</v>
      </c>
      <c r="E99" s="7">
        <v>3</v>
      </c>
      <c r="F99" s="7">
        <v>7</v>
      </c>
      <c r="G99" s="7">
        <f>D99*(1+0.03)^8</f>
        <v>12.667700813876159</v>
      </c>
      <c r="H99" s="7">
        <f>D99*(1+0.03)^9</f>
        <v>13.047731838292444</v>
      </c>
      <c r="I99" s="7">
        <f>D99*(1+0.03)^10</f>
        <v>13.439163793441217</v>
      </c>
      <c r="J99" s="7">
        <f>D99*(1+0.03)^11</f>
        <v>13.842338707244455</v>
      </c>
      <c r="K99" s="7">
        <f>D99*(1+0.03)^12</f>
        <v>14.257608868461787</v>
      </c>
      <c r="L99" s="7">
        <f>D99*(1+0.03)^13</f>
        <v>14.685337134515638</v>
      </c>
      <c r="M99" s="7">
        <f>D99*(1+0.03)^14</f>
        <v>15.125897248551111</v>
      </c>
      <c r="N99" s="7">
        <f>D99*(1+0.03)^15</f>
        <v>15.579674166007644</v>
      </c>
      <c r="O99" s="7">
        <f>D99*(1+0.03)^16</f>
        <v>16.04706439098787</v>
      </c>
      <c r="P99" s="7">
        <f>E99*(1+0.031)^12</f>
        <v>4.3273820383621047</v>
      </c>
      <c r="Q99" s="7">
        <f>F99*(1+0.031)^12</f>
        <v>10.097224756178244</v>
      </c>
      <c r="R99" s="7">
        <f>E99*(1+0.031)^13</f>
        <v>4.4615308815513295</v>
      </c>
      <c r="S99" s="7">
        <f>F99*(1+0.031)^13</f>
        <v>10.41023872361977</v>
      </c>
      <c r="T99" s="7">
        <f>E99*(1+0.031)^14</f>
        <v>4.5998383388794206</v>
      </c>
      <c r="U99" s="7">
        <f>F99*(1+0.031)^14</f>
        <v>10.732956124051981</v>
      </c>
      <c r="V99" s="7">
        <f>E99*(1+0.031)^15</f>
        <v>4.7424333273846822</v>
      </c>
      <c r="W99" s="7">
        <f>F99*(1+0.031)^15</f>
        <v>11.065677763897591</v>
      </c>
      <c r="X99" s="7">
        <f>E99*(1+0.031)^16</f>
        <v>4.8894487605336074</v>
      </c>
      <c r="Y99" s="7">
        <f>F99*(1+0.031)^16</f>
        <v>11.408713774578416</v>
      </c>
      <c r="Z99" s="7">
        <f>E99*(1+0.031)^17</f>
        <v>5.0410216721101486</v>
      </c>
      <c r="AA99" s="7">
        <f>F99*(1+0.031)^17</f>
        <v>11.762383901590347</v>
      </c>
      <c r="AB99" s="7">
        <f>E99*(1+0.031)^18</f>
        <v>5.1972933439455629</v>
      </c>
      <c r="AC99" s="7">
        <f>F99*(1+0.031)^18</f>
        <v>12.127017802539648</v>
      </c>
      <c r="AD99" s="7">
        <f>E99*(1+0.031)^19</f>
        <v>5.3584094376078744</v>
      </c>
      <c r="AE99" s="7">
        <f>F99*(1+0.031)^19</f>
        <v>12.502955354418374</v>
      </c>
      <c r="AF99" s="7">
        <f>E99*(1+0.031)^20</f>
        <v>5.5245201301737188</v>
      </c>
      <c r="AG99" s="7">
        <f>F99*(1+0.031)^20</f>
        <v>12.890546970405344</v>
      </c>
      <c r="AH99" s="7">
        <f>E99*(1+0.031)^11</f>
        <v>4.1972667685374434</v>
      </c>
      <c r="AI99" s="7">
        <f>F99*(1+0.031)^11</f>
        <v>9.7936224599207016</v>
      </c>
      <c r="AJ99" s="7">
        <v>1</v>
      </c>
      <c r="AK99" s="1">
        <v>1</v>
      </c>
      <c r="AL99" s="8">
        <v>10</v>
      </c>
      <c r="AM99" s="9">
        <v>2091003140008</v>
      </c>
    </row>
    <row r="100" spans="1:39" x14ac:dyDescent="0.2">
      <c r="A100" s="1">
        <v>97</v>
      </c>
      <c r="B100" s="1" t="s">
        <v>108</v>
      </c>
      <c r="C100" s="6">
        <v>209</v>
      </c>
      <c r="D100" s="7">
        <v>0</v>
      </c>
      <c r="E100" s="7">
        <v>0</v>
      </c>
      <c r="F100" s="7">
        <v>0</v>
      </c>
      <c r="G100" s="7">
        <f>D100*(1+0.03)^8</f>
        <v>0</v>
      </c>
      <c r="H100" s="7">
        <f>D100*(1+0.03)^9</f>
        <v>0</v>
      </c>
      <c r="I100" s="7">
        <f>D100*(1+0.03)^10</f>
        <v>0</v>
      </c>
      <c r="J100" s="7">
        <f>D100*(1+0.03)^11</f>
        <v>0</v>
      </c>
      <c r="K100" s="7">
        <f>D100*(1+0.03)^12</f>
        <v>0</v>
      </c>
      <c r="L100" s="7">
        <f>D100*(1+0.03)^13</f>
        <v>0</v>
      </c>
      <c r="M100" s="7">
        <f>D100*(1+0.03)^14</f>
        <v>0</v>
      </c>
      <c r="N100" s="7">
        <f>D100*(1+0.03)^15</f>
        <v>0</v>
      </c>
      <c r="O100" s="7">
        <f>D100*(1+0.03)^16</f>
        <v>0</v>
      </c>
      <c r="P100" s="7">
        <f>E100*(1+0.031)^12</f>
        <v>0</v>
      </c>
      <c r="Q100" s="7">
        <f>F100*(1+0.031)^12</f>
        <v>0</v>
      </c>
      <c r="R100" s="7">
        <f>E100*(1+0.031)^13</f>
        <v>0</v>
      </c>
      <c r="S100" s="7">
        <f>F100*(1+0.031)^13</f>
        <v>0</v>
      </c>
      <c r="T100" s="7">
        <f>E100*(1+0.031)^14</f>
        <v>0</v>
      </c>
      <c r="U100" s="7">
        <f>F100*(1+0.031)^14</f>
        <v>0</v>
      </c>
      <c r="V100" s="7">
        <f>E100*(1+0.031)^15</f>
        <v>0</v>
      </c>
      <c r="W100" s="7">
        <f>F100*(1+0.031)^15</f>
        <v>0</v>
      </c>
      <c r="X100" s="7">
        <f>E100*(1+0.031)^16</f>
        <v>0</v>
      </c>
      <c r="Y100" s="7">
        <f>F100*(1+0.031)^16</f>
        <v>0</v>
      </c>
      <c r="Z100" s="7">
        <f>E100*(1+0.031)^17</f>
        <v>0</v>
      </c>
      <c r="AA100" s="7">
        <f>F100*(1+0.031)^17</f>
        <v>0</v>
      </c>
      <c r="AB100" s="7">
        <f>E100*(1+0.031)^18</f>
        <v>0</v>
      </c>
      <c r="AC100" s="7">
        <f>F100*(1+0.031)^18</f>
        <v>0</v>
      </c>
      <c r="AD100" s="7">
        <f>E100*(1+0.031)^19</f>
        <v>0</v>
      </c>
      <c r="AE100" s="7">
        <f>F100*(1+0.031)^19</f>
        <v>0</v>
      </c>
      <c r="AF100" s="7">
        <f>E100*(1+0.031)^20</f>
        <v>0</v>
      </c>
      <c r="AG100" s="7">
        <f>F100*(1+0.031)^20</f>
        <v>0</v>
      </c>
      <c r="AH100" s="7">
        <f>E100*(1+0.031)^11</f>
        <v>0</v>
      </c>
      <c r="AI100" s="7">
        <f>F100*(1+0.031)^11</f>
        <v>0</v>
      </c>
      <c r="AJ100" s="7">
        <v>1</v>
      </c>
      <c r="AK100" s="1">
        <v>0</v>
      </c>
      <c r="AL100" s="1">
        <v>0</v>
      </c>
      <c r="AM100" s="9">
        <v>2091003140023</v>
      </c>
    </row>
    <row r="101" spans="1:39" x14ac:dyDescent="0.2">
      <c r="A101" s="1">
        <v>98</v>
      </c>
      <c r="B101" s="1" t="s">
        <v>109</v>
      </c>
      <c r="C101" s="6">
        <v>209</v>
      </c>
      <c r="D101" s="7">
        <v>14</v>
      </c>
      <c r="E101" s="7">
        <v>7</v>
      </c>
      <c r="F101" s="7">
        <v>7</v>
      </c>
      <c r="G101" s="7">
        <f>D101*(1+0.03)^8</f>
        <v>17.734781139426623</v>
      </c>
      <c r="H101" s="7">
        <f>D101*(1+0.03)^9</f>
        <v>18.266824573609423</v>
      </c>
      <c r="I101" s="7">
        <f>D101*(1+0.03)^10</f>
        <v>18.814829310817704</v>
      </c>
      <c r="J101" s="7">
        <f>D101*(1+0.03)^11</f>
        <v>19.379274190142237</v>
      </c>
      <c r="K101" s="7">
        <f>D101*(1+0.03)^12</f>
        <v>19.9606524158465</v>
      </c>
      <c r="L101" s="7">
        <f>D101*(1+0.03)^13</f>
        <v>20.559471988321896</v>
      </c>
      <c r="M101" s="7">
        <f>D101*(1+0.03)^14</f>
        <v>21.176256147971554</v>
      </c>
      <c r="N101" s="7">
        <f>D101*(1+0.03)^15</f>
        <v>21.811543832410702</v>
      </c>
      <c r="O101" s="7">
        <f>D101*(1+0.03)^16</f>
        <v>22.465890147383018</v>
      </c>
      <c r="P101" s="7">
        <f>E101*(1+0.031)^12</f>
        <v>10.097224756178244</v>
      </c>
      <c r="Q101" s="7">
        <f>F101*(1+0.031)^12</f>
        <v>10.097224756178244</v>
      </c>
      <c r="R101" s="7">
        <f>E101*(1+0.031)^13</f>
        <v>10.41023872361977</v>
      </c>
      <c r="S101" s="7">
        <f>F101*(1+0.031)^13</f>
        <v>10.41023872361977</v>
      </c>
      <c r="T101" s="7">
        <f>E101*(1+0.031)^14</f>
        <v>10.732956124051981</v>
      </c>
      <c r="U101" s="7">
        <f>F101*(1+0.031)^14</f>
        <v>10.732956124051981</v>
      </c>
      <c r="V101" s="7">
        <f>E101*(1+0.031)^15</f>
        <v>11.065677763897591</v>
      </c>
      <c r="W101" s="7">
        <f>F101*(1+0.031)^15</f>
        <v>11.065677763897591</v>
      </c>
      <c r="X101" s="7">
        <f>E101*(1+0.031)^16</f>
        <v>11.408713774578416</v>
      </c>
      <c r="Y101" s="7">
        <f>F101*(1+0.031)^16</f>
        <v>11.408713774578416</v>
      </c>
      <c r="Z101" s="7">
        <f>E101*(1+0.031)^17</f>
        <v>11.762383901590347</v>
      </c>
      <c r="AA101" s="7">
        <f>F101*(1+0.031)^17</f>
        <v>11.762383901590347</v>
      </c>
      <c r="AB101" s="7">
        <f>E101*(1+0.031)^18</f>
        <v>12.127017802539648</v>
      </c>
      <c r="AC101" s="7">
        <f>F101*(1+0.031)^18</f>
        <v>12.127017802539648</v>
      </c>
      <c r="AD101" s="7">
        <f>E101*(1+0.031)^19</f>
        <v>12.502955354418374</v>
      </c>
      <c r="AE101" s="7">
        <f>F101*(1+0.031)^19</f>
        <v>12.502955354418374</v>
      </c>
      <c r="AF101" s="7">
        <f>E101*(1+0.031)^20</f>
        <v>12.890546970405344</v>
      </c>
      <c r="AG101" s="7">
        <f>F101*(1+0.031)^20</f>
        <v>12.890546970405344</v>
      </c>
      <c r="AH101" s="7">
        <f>E101*(1+0.031)^11</f>
        <v>9.7936224599207016</v>
      </c>
      <c r="AI101" s="7">
        <f>F101*(1+0.031)^11</f>
        <v>9.7936224599207016</v>
      </c>
      <c r="AJ101" s="7">
        <v>3</v>
      </c>
      <c r="AK101" s="1">
        <v>3</v>
      </c>
      <c r="AL101" s="8">
        <v>4.6666670000000003</v>
      </c>
      <c r="AM101" s="9">
        <v>2091003160003</v>
      </c>
    </row>
    <row r="102" spans="1:39" x14ac:dyDescent="0.2">
      <c r="A102" s="1">
        <v>99</v>
      </c>
      <c r="B102" s="1" t="s">
        <v>110</v>
      </c>
      <c r="C102" s="6">
        <v>209</v>
      </c>
      <c r="D102" s="7">
        <v>2</v>
      </c>
      <c r="E102" s="7">
        <v>1</v>
      </c>
      <c r="F102" s="7">
        <v>1</v>
      </c>
      <c r="G102" s="7">
        <f>D102*(1+0.03)^8</f>
        <v>2.5335401627752319</v>
      </c>
      <c r="H102" s="7">
        <f>D102*(1+0.03)^9</f>
        <v>2.6095463676584889</v>
      </c>
      <c r="I102" s="7">
        <f>D102*(1+0.03)^10</f>
        <v>2.6878327586882436</v>
      </c>
      <c r="J102" s="7">
        <f>D102*(1+0.03)^11</f>
        <v>2.768467741448891</v>
      </c>
      <c r="K102" s="7">
        <f>D102*(1+0.03)^12</f>
        <v>2.8515217736923573</v>
      </c>
      <c r="L102" s="7">
        <f>D102*(1+0.03)^13</f>
        <v>2.9370674269031278</v>
      </c>
      <c r="M102" s="7">
        <f>D102*(1+0.03)^14</f>
        <v>3.025179449710222</v>
      </c>
      <c r="N102" s="7">
        <f>D102*(1+0.03)^15</f>
        <v>3.1159348332015289</v>
      </c>
      <c r="O102" s="7">
        <f>D102*(1+0.03)^16</f>
        <v>3.2094128781975741</v>
      </c>
      <c r="P102" s="7">
        <f>E102*(1+0.031)^12</f>
        <v>1.4424606794540349</v>
      </c>
      <c r="Q102" s="7">
        <f>F102*(1+0.031)^12</f>
        <v>1.4424606794540349</v>
      </c>
      <c r="R102" s="7">
        <f>E102*(1+0.031)^13</f>
        <v>1.4871769605171099</v>
      </c>
      <c r="S102" s="7">
        <f>F102*(1+0.031)^13</f>
        <v>1.4871769605171099</v>
      </c>
      <c r="T102" s="7">
        <f>E102*(1+0.031)^14</f>
        <v>1.5332794462931401</v>
      </c>
      <c r="U102" s="7">
        <f>F102*(1+0.031)^14</f>
        <v>1.5332794462931401</v>
      </c>
      <c r="V102" s="7">
        <f>E102*(1+0.031)^15</f>
        <v>1.5808111091282273</v>
      </c>
      <c r="W102" s="7">
        <f>F102*(1+0.031)^15</f>
        <v>1.5808111091282273</v>
      </c>
      <c r="X102" s="7">
        <f>E102*(1+0.031)^16</f>
        <v>1.6298162535112024</v>
      </c>
      <c r="Y102" s="7">
        <f>F102*(1+0.031)^16</f>
        <v>1.6298162535112024</v>
      </c>
      <c r="Z102" s="7">
        <f>E102*(1+0.031)^17</f>
        <v>1.6803405573700496</v>
      </c>
      <c r="AA102" s="7">
        <f>F102*(1+0.031)^17</f>
        <v>1.6803405573700496</v>
      </c>
      <c r="AB102" s="7">
        <f>E102*(1+0.031)^18</f>
        <v>1.732431114648521</v>
      </c>
      <c r="AC102" s="7">
        <f>F102*(1+0.031)^18</f>
        <v>1.732431114648521</v>
      </c>
      <c r="AD102" s="7">
        <f>E102*(1+0.031)^19</f>
        <v>1.7861364792026249</v>
      </c>
      <c r="AE102" s="7">
        <f>F102*(1+0.031)^19</f>
        <v>1.7861364792026249</v>
      </c>
      <c r="AF102" s="7">
        <f>E102*(1+0.031)^20</f>
        <v>1.8415067100579063</v>
      </c>
      <c r="AG102" s="7">
        <f>F102*(1+0.031)^20</f>
        <v>1.8415067100579063</v>
      </c>
      <c r="AH102" s="7">
        <f>E102*(1+0.031)^11</f>
        <v>1.3990889228458145</v>
      </c>
      <c r="AI102" s="7">
        <f>F102*(1+0.031)^11</f>
        <v>1.3990889228458145</v>
      </c>
      <c r="AJ102" s="7">
        <v>1</v>
      </c>
      <c r="AK102" s="1">
        <v>1</v>
      </c>
      <c r="AL102" s="8">
        <v>2</v>
      </c>
      <c r="AM102" s="9">
        <v>2091003235007</v>
      </c>
    </row>
    <row r="103" spans="1:39" x14ac:dyDescent="0.2">
      <c r="A103" s="1">
        <v>100</v>
      </c>
      <c r="B103" s="1" t="s">
        <v>111</v>
      </c>
      <c r="C103" s="6">
        <v>209</v>
      </c>
      <c r="D103" s="7">
        <v>73</v>
      </c>
      <c r="E103" s="7">
        <v>34</v>
      </c>
      <c r="F103" s="7">
        <v>39</v>
      </c>
      <c r="G103" s="7">
        <f>D103*(1+0.03)^8</f>
        <v>92.474215941295967</v>
      </c>
      <c r="H103" s="7">
        <f>D103*(1+0.03)^9</f>
        <v>95.24844241953484</v>
      </c>
      <c r="I103" s="7">
        <f>D103*(1+0.03)^10</f>
        <v>98.105895692120896</v>
      </c>
      <c r="J103" s="7">
        <f>D103*(1+0.03)^11</f>
        <v>101.04907256288452</v>
      </c>
      <c r="K103" s="7">
        <f>D103*(1+0.03)^12</f>
        <v>104.08054473977104</v>
      </c>
      <c r="L103" s="7">
        <f>D103*(1+0.03)^13</f>
        <v>107.20296108196416</v>
      </c>
      <c r="M103" s="7">
        <f>D103*(1+0.03)^14</f>
        <v>110.4190499144231</v>
      </c>
      <c r="N103" s="7">
        <f>D103*(1+0.03)^15</f>
        <v>113.7316214118558</v>
      </c>
      <c r="O103" s="7">
        <f>D103*(1+0.03)^16</f>
        <v>117.14357005421145</v>
      </c>
      <c r="P103" s="7">
        <f>E103*(1+0.031)^12</f>
        <v>49.04366310143719</v>
      </c>
      <c r="Q103" s="7">
        <f>F103*(1+0.031)^12</f>
        <v>56.255966498707359</v>
      </c>
      <c r="R103" s="7">
        <f>E103*(1+0.031)^13</f>
        <v>50.564016657581739</v>
      </c>
      <c r="S103" s="7">
        <f>F103*(1+0.031)^13</f>
        <v>57.999901460167287</v>
      </c>
      <c r="T103" s="7">
        <f>E103*(1+0.031)^14</f>
        <v>52.131501173966761</v>
      </c>
      <c r="U103" s="7">
        <f>F103*(1+0.031)^14</f>
        <v>59.797898405432463</v>
      </c>
      <c r="V103" s="7">
        <f>E103*(1+0.031)^15</f>
        <v>53.747577710359728</v>
      </c>
      <c r="W103" s="7">
        <f>F103*(1+0.031)^15</f>
        <v>61.651633256000864</v>
      </c>
      <c r="X103" s="7">
        <f>E103*(1+0.031)^16</f>
        <v>55.41375261938088</v>
      </c>
      <c r="Y103" s="7">
        <f>F103*(1+0.031)^16</f>
        <v>63.562833886936893</v>
      </c>
      <c r="Z103" s="7">
        <f>E103*(1+0.031)^17</f>
        <v>57.131578950581684</v>
      </c>
      <c r="AA103" s="7">
        <f>F103*(1+0.031)^17</f>
        <v>65.533281737431935</v>
      </c>
      <c r="AB103" s="7">
        <f>E103*(1+0.031)^18</f>
        <v>58.902657898049711</v>
      </c>
      <c r="AC103" s="7">
        <f>F103*(1+0.031)^18</f>
        <v>67.564813471292311</v>
      </c>
      <c r="AD103" s="7">
        <f>E103*(1+0.031)^19</f>
        <v>60.728640292889246</v>
      </c>
      <c r="AE103" s="7">
        <f>F103*(1+0.031)^19</f>
        <v>69.659322688902364</v>
      </c>
      <c r="AF103" s="7">
        <f>E103*(1+0.031)^20</f>
        <v>62.611228141968816</v>
      </c>
      <c r="AG103" s="7">
        <f>F103*(1+0.031)^20</f>
        <v>71.818761692258349</v>
      </c>
      <c r="AH103" s="7">
        <f>E103*(1+0.031)^11</f>
        <v>47.569023376757691</v>
      </c>
      <c r="AI103" s="7">
        <f>F103*(1+0.031)^11</f>
        <v>54.56446799098677</v>
      </c>
      <c r="AJ103" s="7">
        <v>11</v>
      </c>
      <c r="AK103" s="1">
        <v>11</v>
      </c>
      <c r="AL103" s="8">
        <v>6.6363640000000004</v>
      </c>
      <c r="AM103" s="9">
        <v>2091003047003</v>
      </c>
    </row>
    <row r="104" spans="1:39" x14ac:dyDescent="0.2">
      <c r="A104" s="1">
        <v>101</v>
      </c>
      <c r="B104" s="1" t="s">
        <v>112</v>
      </c>
      <c r="C104" s="6">
        <v>209</v>
      </c>
      <c r="D104" s="7">
        <v>87</v>
      </c>
      <c r="E104" s="7">
        <v>46</v>
      </c>
      <c r="F104" s="7">
        <v>41</v>
      </c>
      <c r="G104" s="7">
        <f>D104*(1+0.03)^8</f>
        <v>110.20899708072258</v>
      </c>
      <c r="H104" s="7">
        <f>D104*(1+0.03)^9</f>
        <v>113.51526699314427</v>
      </c>
      <c r="I104" s="7">
        <f>D104*(1+0.03)^10</f>
        <v>116.9207250029386</v>
      </c>
      <c r="J104" s="7">
        <f>D104*(1+0.03)^11</f>
        <v>120.42834675302676</v>
      </c>
      <c r="K104" s="7">
        <f>D104*(1+0.03)^12</f>
        <v>124.04119715561754</v>
      </c>
      <c r="L104" s="7">
        <f>D104*(1+0.03)^13</f>
        <v>127.76243307028606</v>
      </c>
      <c r="M104" s="7">
        <f>D104*(1+0.03)^14</f>
        <v>131.59530606239466</v>
      </c>
      <c r="N104" s="7">
        <f>D104*(1+0.03)^15</f>
        <v>135.5431652442665</v>
      </c>
      <c r="O104" s="7">
        <f>D104*(1+0.03)^16</f>
        <v>139.60946020159449</v>
      </c>
      <c r="P104" s="7">
        <f>E104*(1+0.031)^12</f>
        <v>66.353191254885601</v>
      </c>
      <c r="Q104" s="7">
        <f>F104*(1+0.031)^12</f>
        <v>59.140887857615432</v>
      </c>
      <c r="R104" s="7">
        <f>E104*(1+0.031)^13</f>
        <v>68.41014018378705</v>
      </c>
      <c r="S104" s="7">
        <f>F104*(1+0.031)^13</f>
        <v>60.974255381201509</v>
      </c>
      <c r="T104" s="7">
        <f>E104*(1+0.031)^14</f>
        <v>70.530854529484444</v>
      </c>
      <c r="U104" s="7">
        <f>F104*(1+0.031)^14</f>
        <v>62.864457298018742</v>
      </c>
      <c r="V104" s="7">
        <f>E104*(1+0.031)^15</f>
        <v>72.71731101989846</v>
      </c>
      <c r="W104" s="7">
        <f>F104*(1+0.031)^15</f>
        <v>64.813255474257318</v>
      </c>
      <c r="X104" s="7">
        <f>E104*(1+0.031)^16</f>
        <v>74.971547661515316</v>
      </c>
      <c r="Y104" s="7">
        <f>F104*(1+0.031)^16</f>
        <v>66.822466393959303</v>
      </c>
      <c r="Z104" s="7">
        <f>E104*(1+0.031)^17</f>
        <v>77.295665639022289</v>
      </c>
      <c r="AA104" s="7">
        <f>F104*(1+0.031)^17</f>
        <v>68.893962852172038</v>
      </c>
      <c r="AB104" s="7">
        <f>E104*(1+0.031)^18</f>
        <v>79.691831273831966</v>
      </c>
      <c r="AC104" s="7">
        <f>F104*(1+0.031)^18</f>
        <v>71.029675700589365</v>
      </c>
      <c r="AD104" s="7">
        <f>E104*(1+0.031)^19</f>
        <v>82.16227804332074</v>
      </c>
      <c r="AE104" s="7">
        <f>F104*(1+0.031)^19</f>
        <v>73.231595647307614</v>
      </c>
      <c r="AF104" s="7">
        <f>E104*(1+0.031)^20</f>
        <v>84.709308662663688</v>
      </c>
      <c r="AG104" s="7">
        <f>F104*(1+0.031)^20</f>
        <v>75.501775112374162</v>
      </c>
      <c r="AH104" s="7">
        <f>E104*(1+0.031)^11</f>
        <v>64.358090450907468</v>
      </c>
      <c r="AI104" s="7">
        <f>F104*(1+0.031)^11</f>
        <v>57.362645836678396</v>
      </c>
      <c r="AJ104" s="7">
        <v>14</v>
      </c>
      <c r="AK104" s="1">
        <v>16</v>
      </c>
      <c r="AL104" s="8">
        <v>5.4375</v>
      </c>
      <c r="AM104" s="9">
        <v>2091003199003</v>
      </c>
    </row>
    <row r="105" spans="1:39" x14ac:dyDescent="0.2">
      <c r="A105" s="1">
        <v>102</v>
      </c>
      <c r="B105" s="1" t="s">
        <v>113</v>
      </c>
      <c r="C105" s="6">
        <v>209</v>
      </c>
      <c r="D105" s="7">
        <v>7</v>
      </c>
      <c r="E105" s="7">
        <v>4</v>
      </c>
      <c r="F105" s="7">
        <v>3</v>
      </c>
      <c r="G105" s="7">
        <f>D105*(1+0.03)^8</f>
        <v>8.8673905697133115</v>
      </c>
      <c r="H105" s="7">
        <f>D105*(1+0.03)^9</f>
        <v>9.1334122868047114</v>
      </c>
      <c r="I105" s="7">
        <f>D105*(1+0.03)^10</f>
        <v>9.4074146554088518</v>
      </c>
      <c r="J105" s="7">
        <f>D105*(1+0.03)^11</f>
        <v>9.6896370950711184</v>
      </c>
      <c r="K105" s="7">
        <f>D105*(1+0.03)^12</f>
        <v>9.98032620792325</v>
      </c>
      <c r="L105" s="7">
        <f>D105*(1+0.03)^13</f>
        <v>10.279735994160948</v>
      </c>
      <c r="M105" s="7">
        <f>D105*(1+0.03)^14</f>
        <v>10.588128073985777</v>
      </c>
      <c r="N105" s="7">
        <f>D105*(1+0.03)^15</f>
        <v>10.905771916205351</v>
      </c>
      <c r="O105" s="7">
        <f>D105*(1+0.03)^16</f>
        <v>11.232945073691509</v>
      </c>
      <c r="P105" s="7">
        <f>E105*(1+0.031)^12</f>
        <v>5.7698427178161396</v>
      </c>
      <c r="Q105" s="7">
        <f>F105*(1+0.031)^12</f>
        <v>4.3273820383621047</v>
      </c>
      <c r="R105" s="7">
        <f>E105*(1+0.031)^13</f>
        <v>5.9487078420684396</v>
      </c>
      <c r="S105" s="7">
        <f>F105*(1+0.031)^13</f>
        <v>4.4615308815513295</v>
      </c>
      <c r="T105" s="7">
        <f>E105*(1+0.031)^14</f>
        <v>6.1331177851725602</v>
      </c>
      <c r="U105" s="7">
        <f>F105*(1+0.031)^14</f>
        <v>4.5998383388794206</v>
      </c>
      <c r="V105" s="7">
        <f>E105*(1+0.031)^15</f>
        <v>6.3232444365129092</v>
      </c>
      <c r="W105" s="7">
        <f>F105*(1+0.031)^15</f>
        <v>4.7424333273846822</v>
      </c>
      <c r="X105" s="7">
        <f>E105*(1+0.031)^16</f>
        <v>6.5192650140448096</v>
      </c>
      <c r="Y105" s="7">
        <f>F105*(1+0.031)^16</f>
        <v>4.8894487605336074</v>
      </c>
      <c r="Z105" s="7">
        <f>E105*(1+0.031)^17</f>
        <v>6.7213622294801985</v>
      </c>
      <c r="AA105" s="7">
        <f>F105*(1+0.031)^17</f>
        <v>5.0410216721101486</v>
      </c>
      <c r="AB105" s="7">
        <f>E105*(1+0.031)^18</f>
        <v>6.9297244585940838</v>
      </c>
      <c r="AC105" s="7">
        <f>F105*(1+0.031)^18</f>
        <v>5.1972933439455629</v>
      </c>
      <c r="AD105" s="7">
        <f>E105*(1+0.031)^19</f>
        <v>7.1445459168104994</v>
      </c>
      <c r="AE105" s="7">
        <f>F105*(1+0.031)^19</f>
        <v>5.3584094376078744</v>
      </c>
      <c r="AF105" s="7">
        <f>E105*(1+0.031)^20</f>
        <v>7.3660268402316253</v>
      </c>
      <c r="AG105" s="7">
        <f>F105*(1+0.031)^20</f>
        <v>5.5245201301737188</v>
      </c>
      <c r="AH105" s="7">
        <f>E105*(1+0.031)^11</f>
        <v>5.5963556913832582</v>
      </c>
      <c r="AI105" s="7">
        <f>F105*(1+0.031)^11</f>
        <v>4.1972667685374434</v>
      </c>
      <c r="AJ105" s="7">
        <v>1</v>
      </c>
      <c r="AK105" s="1">
        <v>1</v>
      </c>
      <c r="AL105" s="8">
        <v>7</v>
      </c>
      <c r="AM105" s="9">
        <v>2091003251002</v>
      </c>
    </row>
    <row r="106" spans="1:39" x14ac:dyDescent="0.2">
      <c r="A106" s="1">
        <v>103</v>
      </c>
      <c r="B106" s="1" t="s">
        <v>114</v>
      </c>
      <c r="C106" s="6">
        <v>209</v>
      </c>
      <c r="D106" s="7">
        <v>14</v>
      </c>
      <c r="E106" s="7">
        <v>8</v>
      </c>
      <c r="F106" s="7">
        <v>6</v>
      </c>
      <c r="G106" s="7">
        <f>D106*(1+0.03)^8</f>
        <v>17.734781139426623</v>
      </c>
      <c r="H106" s="7">
        <f>D106*(1+0.03)^9</f>
        <v>18.266824573609423</v>
      </c>
      <c r="I106" s="7">
        <f>D106*(1+0.03)^10</f>
        <v>18.814829310817704</v>
      </c>
      <c r="J106" s="7">
        <f>D106*(1+0.03)^11</f>
        <v>19.379274190142237</v>
      </c>
      <c r="K106" s="7">
        <f>D106*(1+0.03)^12</f>
        <v>19.9606524158465</v>
      </c>
      <c r="L106" s="7">
        <f>D106*(1+0.03)^13</f>
        <v>20.559471988321896</v>
      </c>
      <c r="M106" s="7">
        <f>D106*(1+0.03)^14</f>
        <v>21.176256147971554</v>
      </c>
      <c r="N106" s="7">
        <f>D106*(1+0.03)^15</f>
        <v>21.811543832410702</v>
      </c>
      <c r="O106" s="7">
        <f>D106*(1+0.03)^16</f>
        <v>22.465890147383018</v>
      </c>
      <c r="P106" s="7">
        <f>E106*(1+0.031)^12</f>
        <v>11.539685435632279</v>
      </c>
      <c r="Q106" s="7">
        <f>F106*(1+0.031)^12</f>
        <v>8.6547640767242093</v>
      </c>
      <c r="R106" s="7">
        <f>E106*(1+0.031)^13</f>
        <v>11.897415684136879</v>
      </c>
      <c r="S106" s="7">
        <f>F106*(1+0.031)^13</f>
        <v>8.923061763102659</v>
      </c>
      <c r="T106" s="7">
        <f>E106*(1+0.031)^14</f>
        <v>12.26623557034512</v>
      </c>
      <c r="U106" s="7">
        <f>F106*(1+0.031)^14</f>
        <v>9.1996766777588412</v>
      </c>
      <c r="V106" s="7">
        <f>E106*(1+0.031)^15</f>
        <v>12.646488873025818</v>
      </c>
      <c r="W106" s="7">
        <f>F106*(1+0.031)^15</f>
        <v>9.4848666547693643</v>
      </c>
      <c r="X106" s="7">
        <f>E106*(1+0.031)^16</f>
        <v>13.038530028089619</v>
      </c>
      <c r="Y106" s="7">
        <f>F106*(1+0.031)^16</f>
        <v>9.7788975210672149</v>
      </c>
      <c r="Z106" s="7">
        <f>E106*(1+0.031)^17</f>
        <v>13.442724458960397</v>
      </c>
      <c r="AA106" s="7">
        <f>F106*(1+0.031)^17</f>
        <v>10.082043344220297</v>
      </c>
      <c r="AB106" s="7">
        <f>E106*(1+0.031)^18</f>
        <v>13.859448917188168</v>
      </c>
      <c r="AC106" s="7">
        <f>F106*(1+0.031)^18</f>
        <v>10.394586687891126</v>
      </c>
      <c r="AD106" s="7">
        <f>E106*(1+0.031)^19</f>
        <v>14.289091833620999</v>
      </c>
      <c r="AE106" s="7">
        <f>F106*(1+0.031)^19</f>
        <v>10.716818875215749</v>
      </c>
      <c r="AF106" s="7">
        <f>E106*(1+0.031)^20</f>
        <v>14.732053680463251</v>
      </c>
      <c r="AG106" s="7">
        <f>F106*(1+0.031)^20</f>
        <v>11.049040260347438</v>
      </c>
      <c r="AH106" s="7">
        <f>E106*(1+0.031)^11</f>
        <v>11.192711382766516</v>
      </c>
      <c r="AI106" s="7">
        <f>F106*(1+0.031)^11</f>
        <v>8.3945335370748868</v>
      </c>
      <c r="AJ106" s="7">
        <v>4</v>
      </c>
      <c r="AK106" s="1">
        <v>2</v>
      </c>
      <c r="AL106" s="8">
        <v>7</v>
      </c>
      <c r="AM106" s="9">
        <v>2091003140005</v>
      </c>
    </row>
    <row r="107" spans="1:39" x14ac:dyDescent="0.2">
      <c r="A107" s="1">
        <v>104</v>
      </c>
      <c r="B107" s="1" t="s">
        <v>115</v>
      </c>
      <c r="C107" s="6">
        <v>209</v>
      </c>
      <c r="D107" s="7">
        <v>38</v>
      </c>
      <c r="E107" s="7">
        <v>20</v>
      </c>
      <c r="F107" s="7">
        <v>18</v>
      </c>
      <c r="G107" s="7">
        <f>D107*(1+0.03)^8</f>
        <v>48.137263092729405</v>
      </c>
      <c r="H107" s="7">
        <f>D107*(1+0.03)^9</f>
        <v>49.581380985511288</v>
      </c>
      <c r="I107" s="7">
        <f>D107*(1+0.03)^10</f>
        <v>51.068822415076625</v>
      </c>
      <c r="J107" s="7">
        <f>D107*(1+0.03)^11</f>
        <v>52.600887087528932</v>
      </c>
      <c r="K107" s="7">
        <f>D107*(1+0.03)^12</f>
        <v>54.178913700154787</v>
      </c>
      <c r="L107" s="7">
        <f>D107*(1+0.03)^13</f>
        <v>55.804281111159426</v>
      </c>
      <c r="M107" s="7">
        <f>D107*(1+0.03)^14</f>
        <v>57.47840954449422</v>
      </c>
      <c r="N107" s="7">
        <f>D107*(1+0.03)^15</f>
        <v>59.202761830829047</v>
      </c>
      <c r="O107" s="7">
        <f>D107*(1+0.03)^16</f>
        <v>60.978844685753906</v>
      </c>
      <c r="P107" s="7">
        <f>E107*(1+0.031)^12</f>
        <v>28.849213589080698</v>
      </c>
      <c r="Q107" s="7">
        <f>F107*(1+0.031)^12</f>
        <v>25.964292230172628</v>
      </c>
      <c r="R107" s="7">
        <f>E107*(1+0.031)^13</f>
        <v>29.743539210342199</v>
      </c>
      <c r="S107" s="7">
        <f>F107*(1+0.031)^13</f>
        <v>26.769185289307977</v>
      </c>
      <c r="T107" s="7">
        <f>E107*(1+0.031)^14</f>
        <v>30.665588925862799</v>
      </c>
      <c r="U107" s="7">
        <f>F107*(1+0.031)^14</f>
        <v>27.59903003327652</v>
      </c>
      <c r="V107" s="7">
        <f>E107*(1+0.031)^15</f>
        <v>31.616222182564545</v>
      </c>
      <c r="W107" s="7">
        <f>F107*(1+0.031)^15</f>
        <v>28.454599964308091</v>
      </c>
      <c r="X107" s="7">
        <f>E107*(1+0.031)^16</f>
        <v>32.596325070224047</v>
      </c>
      <c r="Y107" s="7">
        <f>F107*(1+0.031)^16</f>
        <v>29.336692563201645</v>
      </c>
      <c r="Z107" s="7">
        <f>E107*(1+0.031)^17</f>
        <v>33.60681114740099</v>
      </c>
      <c r="AA107" s="7">
        <f>F107*(1+0.031)^17</f>
        <v>30.246130032660894</v>
      </c>
      <c r="AB107" s="7">
        <f>E107*(1+0.031)^18</f>
        <v>34.648622292970416</v>
      </c>
      <c r="AC107" s="7">
        <f>F107*(1+0.031)^18</f>
        <v>31.183760063673375</v>
      </c>
      <c r="AD107" s="7">
        <f>E107*(1+0.031)^19</f>
        <v>35.722729584052495</v>
      </c>
      <c r="AE107" s="7">
        <f>F107*(1+0.031)^19</f>
        <v>32.150456625647244</v>
      </c>
      <c r="AF107" s="7">
        <f>E107*(1+0.031)^20</f>
        <v>36.830134201158124</v>
      </c>
      <c r="AG107" s="7">
        <f>F107*(1+0.031)^20</f>
        <v>33.147120781042311</v>
      </c>
      <c r="AH107" s="7">
        <f>E107*(1+0.031)^11</f>
        <v>27.981778456916292</v>
      </c>
      <c r="AI107" s="7">
        <f>F107*(1+0.031)^11</f>
        <v>25.183600611224662</v>
      </c>
      <c r="AJ107" s="7">
        <v>9</v>
      </c>
      <c r="AK107" s="1">
        <v>9</v>
      </c>
      <c r="AL107" s="8">
        <v>4.2222220000000004</v>
      </c>
      <c r="AM107" s="9">
        <v>2091003160002</v>
      </c>
    </row>
    <row r="108" spans="1:39" x14ac:dyDescent="0.2">
      <c r="A108" s="1">
        <v>105</v>
      </c>
      <c r="B108" s="1" t="s">
        <v>116</v>
      </c>
      <c r="C108" s="6">
        <v>209</v>
      </c>
      <c r="D108" s="7">
        <v>7</v>
      </c>
      <c r="E108" s="7">
        <v>3</v>
      </c>
      <c r="F108" s="7">
        <v>4</v>
      </c>
      <c r="G108" s="7">
        <f>D108*(1+0.03)^8</f>
        <v>8.8673905697133115</v>
      </c>
      <c r="H108" s="7">
        <f>D108*(1+0.03)^9</f>
        <v>9.1334122868047114</v>
      </c>
      <c r="I108" s="7">
        <f>D108*(1+0.03)^10</f>
        <v>9.4074146554088518</v>
      </c>
      <c r="J108" s="7">
        <f>D108*(1+0.03)^11</f>
        <v>9.6896370950711184</v>
      </c>
      <c r="K108" s="7">
        <f>D108*(1+0.03)^12</f>
        <v>9.98032620792325</v>
      </c>
      <c r="L108" s="7">
        <f>D108*(1+0.03)^13</f>
        <v>10.279735994160948</v>
      </c>
      <c r="M108" s="7">
        <f>D108*(1+0.03)^14</f>
        <v>10.588128073985777</v>
      </c>
      <c r="N108" s="7">
        <f>D108*(1+0.03)^15</f>
        <v>10.905771916205351</v>
      </c>
      <c r="O108" s="7">
        <f>D108*(1+0.03)^16</f>
        <v>11.232945073691509</v>
      </c>
      <c r="P108" s="7">
        <f>E108*(1+0.031)^12</f>
        <v>4.3273820383621047</v>
      </c>
      <c r="Q108" s="7">
        <f>F108*(1+0.031)^12</f>
        <v>5.7698427178161396</v>
      </c>
      <c r="R108" s="7">
        <f>E108*(1+0.031)^13</f>
        <v>4.4615308815513295</v>
      </c>
      <c r="S108" s="7">
        <f>F108*(1+0.031)^13</f>
        <v>5.9487078420684396</v>
      </c>
      <c r="T108" s="7">
        <f>E108*(1+0.031)^14</f>
        <v>4.5998383388794206</v>
      </c>
      <c r="U108" s="7">
        <f>F108*(1+0.031)^14</f>
        <v>6.1331177851725602</v>
      </c>
      <c r="V108" s="7">
        <f>E108*(1+0.031)^15</f>
        <v>4.7424333273846822</v>
      </c>
      <c r="W108" s="7">
        <f>F108*(1+0.031)^15</f>
        <v>6.3232444365129092</v>
      </c>
      <c r="X108" s="7">
        <f>E108*(1+0.031)^16</f>
        <v>4.8894487605336074</v>
      </c>
      <c r="Y108" s="7">
        <f>F108*(1+0.031)^16</f>
        <v>6.5192650140448096</v>
      </c>
      <c r="Z108" s="7">
        <f>E108*(1+0.031)^17</f>
        <v>5.0410216721101486</v>
      </c>
      <c r="AA108" s="7">
        <f>F108*(1+0.031)^17</f>
        <v>6.7213622294801985</v>
      </c>
      <c r="AB108" s="7">
        <f>E108*(1+0.031)^18</f>
        <v>5.1972933439455629</v>
      </c>
      <c r="AC108" s="7">
        <f>F108*(1+0.031)^18</f>
        <v>6.9297244585940838</v>
      </c>
      <c r="AD108" s="7">
        <f>E108*(1+0.031)^19</f>
        <v>5.3584094376078744</v>
      </c>
      <c r="AE108" s="7">
        <f>F108*(1+0.031)^19</f>
        <v>7.1445459168104994</v>
      </c>
      <c r="AF108" s="7">
        <f>E108*(1+0.031)^20</f>
        <v>5.5245201301737188</v>
      </c>
      <c r="AG108" s="7">
        <f>F108*(1+0.031)^20</f>
        <v>7.3660268402316253</v>
      </c>
      <c r="AH108" s="7">
        <f>E108*(1+0.031)^11</f>
        <v>4.1972667685374434</v>
      </c>
      <c r="AI108" s="7">
        <f>F108*(1+0.031)^11</f>
        <v>5.5963556913832582</v>
      </c>
      <c r="AJ108" s="7">
        <v>1</v>
      </c>
      <c r="AK108" s="1">
        <v>1</v>
      </c>
      <c r="AL108" s="8">
        <v>7</v>
      </c>
      <c r="AM108" s="9">
        <v>2091003162002</v>
      </c>
    </row>
    <row r="109" spans="1:39" x14ac:dyDescent="0.2">
      <c r="A109" s="1">
        <v>106</v>
      </c>
      <c r="B109" s="1" t="s">
        <v>117</v>
      </c>
      <c r="C109" s="6">
        <v>209</v>
      </c>
      <c r="D109" s="7">
        <v>247</v>
      </c>
      <c r="E109" s="7">
        <v>136</v>
      </c>
      <c r="F109" s="7">
        <v>111</v>
      </c>
      <c r="G109" s="7">
        <f>D109*(1+0.03)^8</f>
        <v>312.89221010274116</v>
      </c>
      <c r="H109" s="7">
        <f>D109*(1+0.03)^9</f>
        <v>322.27897640582336</v>
      </c>
      <c r="I109" s="7">
        <f>D109*(1+0.03)^10</f>
        <v>331.94734569799806</v>
      </c>
      <c r="J109" s="7">
        <f>D109*(1+0.03)^11</f>
        <v>341.90576606893802</v>
      </c>
      <c r="K109" s="7">
        <f>D109*(1+0.03)^12</f>
        <v>352.16293905100611</v>
      </c>
      <c r="L109" s="7">
        <f>D109*(1+0.03)^13</f>
        <v>362.72782722253629</v>
      </c>
      <c r="M109" s="7">
        <f>D109*(1+0.03)^14</f>
        <v>373.60966203921242</v>
      </c>
      <c r="N109" s="7">
        <f>D109*(1+0.03)^15</f>
        <v>384.81795190038883</v>
      </c>
      <c r="O109" s="7">
        <f>D109*(1+0.03)^16</f>
        <v>396.36249045740038</v>
      </c>
      <c r="P109" s="7">
        <f>E109*(1+0.031)^12</f>
        <v>196.17465240574876</v>
      </c>
      <c r="Q109" s="7">
        <f>F109*(1+0.031)^12</f>
        <v>160.11313541939788</v>
      </c>
      <c r="R109" s="7">
        <f>E109*(1+0.031)^13</f>
        <v>202.25606663032696</v>
      </c>
      <c r="S109" s="7">
        <f>F109*(1+0.031)^13</f>
        <v>165.07664261739919</v>
      </c>
      <c r="T109" s="7">
        <f>E109*(1+0.031)^14</f>
        <v>208.52600469586704</v>
      </c>
      <c r="U109" s="7">
        <f>F109*(1+0.031)^14</f>
        <v>170.19401853853856</v>
      </c>
      <c r="V109" s="7">
        <f>E109*(1+0.031)^15</f>
        <v>214.99031084143891</v>
      </c>
      <c r="W109" s="7">
        <f>F109*(1+0.031)^15</f>
        <v>175.47003311323323</v>
      </c>
      <c r="X109" s="7">
        <f>E109*(1+0.031)^16</f>
        <v>221.65501047752352</v>
      </c>
      <c r="Y109" s="7">
        <f>F109*(1+0.031)^16</f>
        <v>180.90960413974346</v>
      </c>
      <c r="Z109" s="7">
        <f>E109*(1+0.031)^17</f>
        <v>228.52631580232674</v>
      </c>
      <c r="AA109" s="7">
        <f>F109*(1+0.031)^17</f>
        <v>186.51780186807551</v>
      </c>
      <c r="AB109" s="7">
        <f>E109*(1+0.031)^18</f>
        <v>235.61063159219884</v>
      </c>
      <c r="AC109" s="7">
        <f>F109*(1+0.031)^18</f>
        <v>192.29985372598583</v>
      </c>
      <c r="AD109" s="7">
        <f>E109*(1+0.031)^19</f>
        <v>242.91456117155698</v>
      </c>
      <c r="AE109" s="7">
        <f>F109*(1+0.031)^19</f>
        <v>198.26114919149137</v>
      </c>
      <c r="AF109" s="7">
        <f>E109*(1+0.031)^20</f>
        <v>250.44491256787526</v>
      </c>
      <c r="AG109" s="7">
        <f>F109*(1+0.031)^20</f>
        <v>204.40724481642761</v>
      </c>
      <c r="AH109" s="7">
        <f>E109*(1+0.031)^11</f>
        <v>190.27609350703077</v>
      </c>
      <c r="AI109" s="7">
        <f>F109*(1+0.031)^11</f>
        <v>155.29887043588542</v>
      </c>
      <c r="AJ109" s="7">
        <v>53</v>
      </c>
      <c r="AK109" s="1">
        <v>52</v>
      </c>
      <c r="AL109" s="8">
        <v>4.711538</v>
      </c>
      <c r="AM109" s="9">
        <v>2091003046003</v>
      </c>
    </row>
    <row r="110" spans="1:39" x14ac:dyDescent="0.2">
      <c r="A110" s="1">
        <v>107</v>
      </c>
      <c r="B110" s="1" t="s">
        <v>118</v>
      </c>
      <c r="C110" s="6">
        <v>209</v>
      </c>
      <c r="D110" s="7">
        <v>148</v>
      </c>
      <c r="E110" s="7">
        <v>64</v>
      </c>
      <c r="F110" s="7">
        <v>84</v>
      </c>
      <c r="G110" s="7">
        <f>D110*(1+0.03)^8</f>
        <v>187.48197204536717</v>
      </c>
      <c r="H110" s="7">
        <f>D110*(1+0.03)^9</f>
        <v>193.10643120672819</v>
      </c>
      <c r="I110" s="7">
        <f>D110*(1+0.03)^10</f>
        <v>198.89962414293004</v>
      </c>
      <c r="J110" s="7">
        <f>D110*(1+0.03)^11</f>
        <v>204.86661286721792</v>
      </c>
      <c r="K110" s="7">
        <f>D110*(1+0.03)^12</f>
        <v>211.01261125323444</v>
      </c>
      <c r="L110" s="7">
        <f>D110*(1+0.03)^13</f>
        <v>217.34298959083145</v>
      </c>
      <c r="M110" s="7">
        <f>D110*(1+0.03)^14</f>
        <v>223.86327927855643</v>
      </c>
      <c r="N110" s="7">
        <f>D110*(1+0.03)^15</f>
        <v>230.57917765691315</v>
      </c>
      <c r="O110" s="7">
        <f>D110*(1+0.03)^16</f>
        <v>237.49655298662049</v>
      </c>
      <c r="P110" s="7">
        <f>E110*(1+0.031)^12</f>
        <v>92.317483485058233</v>
      </c>
      <c r="Q110" s="7">
        <f>F110*(1+0.031)^12</f>
        <v>121.16669707413894</v>
      </c>
      <c r="R110" s="7">
        <f>E110*(1+0.031)^13</f>
        <v>95.179325473095034</v>
      </c>
      <c r="S110" s="7">
        <f>F110*(1+0.031)^13</f>
        <v>124.92286468343723</v>
      </c>
      <c r="T110" s="7">
        <f>E110*(1+0.031)^14</f>
        <v>98.129884562760964</v>
      </c>
      <c r="U110" s="7">
        <f>F110*(1+0.031)^14</f>
        <v>128.79547348862377</v>
      </c>
      <c r="V110" s="7">
        <f>E110*(1+0.031)^15</f>
        <v>101.17191098420655</v>
      </c>
      <c r="W110" s="7">
        <f>F110*(1+0.031)^15</f>
        <v>132.7881331667711</v>
      </c>
      <c r="X110" s="7">
        <f>E110*(1+0.031)^16</f>
        <v>104.30824022471695</v>
      </c>
      <c r="Y110" s="7">
        <f>F110*(1+0.031)^16</f>
        <v>136.90456529494099</v>
      </c>
      <c r="Z110" s="7">
        <f>E110*(1+0.031)^17</f>
        <v>107.54179567168318</v>
      </c>
      <c r="AA110" s="7">
        <f>F110*(1+0.031)^17</f>
        <v>141.14860681908416</v>
      </c>
      <c r="AB110" s="7">
        <f>E110*(1+0.031)^18</f>
        <v>110.87559133750534</v>
      </c>
      <c r="AC110" s="7">
        <f>F110*(1+0.031)^18</f>
        <v>145.52421363047577</v>
      </c>
      <c r="AD110" s="7">
        <f>E110*(1+0.031)^19</f>
        <v>114.31273466896799</v>
      </c>
      <c r="AE110" s="7">
        <f>F110*(1+0.031)^19</f>
        <v>150.03546425302048</v>
      </c>
      <c r="AF110" s="7">
        <f>E110*(1+0.031)^20</f>
        <v>117.85642944370601</v>
      </c>
      <c r="AG110" s="7">
        <f>F110*(1+0.031)^20</f>
        <v>154.68656364486412</v>
      </c>
      <c r="AH110" s="7">
        <f>E110*(1+0.031)^11</f>
        <v>89.541691062132131</v>
      </c>
      <c r="AI110" s="7">
        <f>F110*(1+0.031)^11</f>
        <v>117.52346951904842</v>
      </c>
      <c r="AJ110" s="7">
        <v>25</v>
      </c>
      <c r="AK110" s="1">
        <v>34</v>
      </c>
      <c r="AL110" s="8">
        <v>4.2647060000000003</v>
      </c>
      <c r="AM110" s="9">
        <v>2091003210001</v>
      </c>
    </row>
    <row r="111" spans="1:39" x14ac:dyDescent="0.2">
      <c r="A111" s="1">
        <v>108</v>
      </c>
      <c r="B111" s="1" t="s">
        <v>119</v>
      </c>
      <c r="C111" s="6">
        <v>209</v>
      </c>
      <c r="D111" s="7">
        <v>49</v>
      </c>
      <c r="E111" s="7">
        <v>26</v>
      </c>
      <c r="F111" s="7">
        <v>23</v>
      </c>
      <c r="G111" s="7">
        <f>D111*(1+0.03)^8</f>
        <v>62.071733987993184</v>
      </c>
      <c r="H111" s="7">
        <f>D111*(1+0.03)^9</f>
        <v>63.933886007632978</v>
      </c>
      <c r="I111" s="7">
        <f>D111*(1+0.03)^10</f>
        <v>65.851902587861971</v>
      </c>
      <c r="J111" s="7">
        <f>D111*(1+0.03)^11</f>
        <v>67.827459665497827</v>
      </c>
      <c r="K111" s="7">
        <f>D111*(1+0.03)^12</f>
        <v>69.862283455462759</v>
      </c>
      <c r="L111" s="7">
        <f>D111*(1+0.03)^13</f>
        <v>71.958151959126639</v>
      </c>
      <c r="M111" s="7">
        <f>D111*(1+0.03)^14</f>
        <v>74.116896517900443</v>
      </c>
      <c r="N111" s="7">
        <f>D111*(1+0.03)^15</f>
        <v>76.340403413437457</v>
      </c>
      <c r="O111" s="7">
        <f>D111*(1+0.03)^16</f>
        <v>78.63061551584056</v>
      </c>
      <c r="P111" s="7">
        <f>E111*(1+0.031)^12</f>
        <v>37.503977665804911</v>
      </c>
      <c r="Q111" s="7">
        <f>F111*(1+0.031)^12</f>
        <v>33.176595627442801</v>
      </c>
      <c r="R111" s="7">
        <f>E111*(1+0.031)^13</f>
        <v>38.666600973444858</v>
      </c>
      <c r="S111" s="7">
        <f>F111*(1+0.031)^13</f>
        <v>34.205070091893525</v>
      </c>
      <c r="T111" s="7">
        <f>E111*(1+0.031)^14</f>
        <v>39.865265603621644</v>
      </c>
      <c r="U111" s="7">
        <f>F111*(1+0.031)^14</f>
        <v>35.265427264742222</v>
      </c>
      <c r="V111" s="7">
        <f>E111*(1+0.031)^15</f>
        <v>41.101088837333911</v>
      </c>
      <c r="W111" s="7">
        <f>F111*(1+0.031)^15</f>
        <v>36.35865550994923</v>
      </c>
      <c r="X111" s="7">
        <f>E111*(1+0.031)^16</f>
        <v>42.375222591291262</v>
      </c>
      <c r="Y111" s="7">
        <f>F111*(1+0.031)^16</f>
        <v>37.485773830757658</v>
      </c>
      <c r="Z111" s="7">
        <f>E111*(1+0.031)^17</f>
        <v>43.688854491621292</v>
      </c>
      <c r="AA111" s="7">
        <f>F111*(1+0.031)^17</f>
        <v>38.647832819511144</v>
      </c>
      <c r="AB111" s="7">
        <f>E111*(1+0.031)^18</f>
        <v>45.043208980861543</v>
      </c>
      <c r="AC111" s="7">
        <f>F111*(1+0.031)^18</f>
        <v>39.845915636915983</v>
      </c>
      <c r="AD111" s="7">
        <f>E111*(1+0.031)^19</f>
        <v>46.439548459268245</v>
      </c>
      <c r="AE111" s="7">
        <f>F111*(1+0.031)^19</f>
        <v>41.08113902166037</v>
      </c>
      <c r="AF111" s="7">
        <f>E111*(1+0.031)^20</f>
        <v>47.879174461505563</v>
      </c>
      <c r="AG111" s="7">
        <f>F111*(1+0.031)^20</f>
        <v>42.354654331331844</v>
      </c>
      <c r="AH111" s="7">
        <f>E111*(1+0.031)^11</f>
        <v>36.37631199399118</v>
      </c>
      <c r="AI111" s="7">
        <f>F111*(1+0.031)^11</f>
        <v>32.179045225453734</v>
      </c>
      <c r="AJ111" s="7">
        <v>11</v>
      </c>
      <c r="AK111" s="1">
        <v>12</v>
      </c>
      <c r="AL111" s="8">
        <v>4.0833329999999997</v>
      </c>
      <c r="AM111" s="9">
        <v>2091003147003</v>
      </c>
    </row>
    <row r="112" spans="1:39" x14ac:dyDescent="0.2">
      <c r="A112" s="1">
        <v>109</v>
      </c>
      <c r="B112" s="1" t="s">
        <v>120</v>
      </c>
      <c r="C112" s="6">
        <v>209</v>
      </c>
      <c r="D112" s="7">
        <v>4</v>
      </c>
      <c r="E112" s="7">
        <v>1</v>
      </c>
      <c r="F112" s="7">
        <v>3</v>
      </c>
      <c r="G112" s="7">
        <f>D112*(1+0.03)^8</f>
        <v>5.0670803255504637</v>
      </c>
      <c r="H112" s="7">
        <f>D112*(1+0.03)^9</f>
        <v>5.2190927353169778</v>
      </c>
      <c r="I112" s="7">
        <f>D112*(1+0.03)^10</f>
        <v>5.3756655173764871</v>
      </c>
      <c r="J112" s="7">
        <f>D112*(1+0.03)^11</f>
        <v>5.5369354828977819</v>
      </c>
      <c r="K112" s="7">
        <f>D112*(1+0.03)^12</f>
        <v>5.7030435473847145</v>
      </c>
      <c r="L112" s="7">
        <f>D112*(1+0.03)^13</f>
        <v>5.8741348538062557</v>
      </c>
      <c r="M112" s="7">
        <f>D112*(1+0.03)^14</f>
        <v>6.050358899420444</v>
      </c>
      <c r="N112" s="7">
        <f>D112*(1+0.03)^15</f>
        <v>6.2318696664030577</v>
      </c>
      <c r="O112" s="7">
        <f>D112*(1+0.03)^16</f>
        <v>6.4188257563951483</v>
      </c>
      <c r="P112" s="7">
        <f>E112*(1+0.031)^12</f>
        <v>1.4424606794540349</v>
      </c>
      <c r="Q112" s="7">
        <f>F112*(1+0.031)^12</f>
        <v>4.3273820383621047</v>
      </c>
      <c r="R112" s="7">
        <f>E112*(1+0.031)^13</f>
        <v>1.4871769605171099</v>
      </c>
      <c r="S112" s="7">
        <f>F112*(1+0.031)^13</f>
        <v>4.4615308815513295</v>
      </c>
      <c r="T112" s="7">
        <f>E112*(1+0.031)^14</f>
        <v>1.5332794462931401</v>
      </c>
      <c r="U112" s="7">
        <f>F112*(1+0.031)^14</f>
        <v>4.5998383388794206</v>
      </c>
      <c r="V112" s="7">
        <f>E112*(1+0.031)^15</f>
        <v>1.5808111091282273</v>
      </c>
      <c r="W112" s="7">
        <f>F112*(1+0.031)^15</f>
        <v>4.7424333273846822</v>
      </c>
      <c r="X112" s="7">
        <f>E112*(1+0.031)^16</f>
        <v>1.6298162535112024</v>
      </c>
      <c r="Y112" s="7">
        <f>F112*(1+0.031)^16</f>
        <v>4.8894487605336074</v>
      </c>
      <c r="Z112" s="7">
        <f>E112*(1+0.031)^17</f>
        <v>1.6803405573700496</v>
      </c>
      <c r="AA112" s="7">
        <f>F112*(1+0.031)^17</f>
        <v>5.0410216721101486</v>
      </c>
      <c r="AB112" s="7">
        <f>E112*(1+0.031)^18</f>
        <v>1.732431114648521</v>
      </c>
      <c r="AC112" s="7">
        <f>F112*(1+0.031)^18</f>
        <v>5.1972933439455629</v>
      </c>
      <c r="AD112" s="7">
        <f>E112*(1+0.031)^19</f>
        <v>1.7861364792026249</v>
      </c>
      <c r="AE112" s="7">
        <f>F112*(1+0.031)^19</f>
        <v>5.3584094376078744</v>
      </c>
      <c r="AF112" s="7">
        <f>E112*(1+0.031)^20</f>
        <v>1.8415067100579063</v>
      </c>
      <c r="AG112" s="7">
        <f>F112*(1+0.031)^20</f>
        <v>5.5245201301737188</v>
      </c>
      <c r="AH112" s="7">
        <f>E112*(1+0.031)^11</f>
        <v>1.3990889228458145</v>
      </c>
      <c r="AI112" s="7">
        <f>F112*(1+0.031)^11</f>
        <v>4.1972667685374434</v>
      </c>
      <c r="AJ112" s="7">
        <v>1</v>
      </c>
      <c r="AK112" s="1">
        <v>1</v>
      </c>
      <c r="AL112" s="8">
        <v>4</v>
      </c>
      <c r="AM112" s="9">
        <v>2091003240008</v>
      </c>
    </row>
    <row r="113" spans="1:39" x14ac:dyDescent="0.2">
      <c r="A113" s="1">
        <v>110</v>
      </c>
      <c r="B113" s="1" t="s">
        <v>121</v>
      </c>
      <c r="C113" s="6">
        <v>209</v>
      </c>
      <c r="D113" s="7">
        <v>208</v>
      </c>
      <c r="E113" s="7">
        <v>91</v>
      </c>
      <c r="F113" s="7">
        <v>117</v>
      </c>
      <c r="G113" s="7">
        <f>D113*(1+0.03)^8</f>
        <v>263.48817692862411</v>
      </c>
      <c r="H113" s="7">
        <f>D113*(1+0.03)^9</f>
        <v>271.39282223648286</v>
      </c>
      <c r="I113" s="7">
        <f>D113*(1+0.03)^10</f>
        <v>279.53460690357736</v>
      </c>
      <c r="J113" s="7">
        <f>D113*(1+0.03)^11</f>
        <v>287.92064511068463</v>
      </c>
      <c r="K113" s="7">
        <f>D113*(1+0.03)^12</f>
        <v>296.55826446400516</v>
      </c>
      <c r="L113" s="7">
        <f>D113*(1+0.03)^13</f>
        <v>305.45501239792532</v>
      </c>
      <c r="M113" s="7">
        <f>D113*(1+0.03)^14</f>
        <v>314.61866276986308</v>
      </c>
      <c r="N113" s="7">
        <f>D113*(1+0.03)^15</f>
        <v>324.05722265295901</v>
      </c>
      <c r="O113" s="7">
        <f>D113*(1+0.03)^16</f>
        <v>333.77893933254774</v>
      </c>
      <c r="P113" s="7">
        <f>E113*(1+0.031)^12</f>
        <v>131.26392183031717</v>
      </c>
      <c r="Q113" s="7">
        <f>F113*(1+0.031)^12</f>
        <v>168.76789949612208</v>
      </c>
      <c r="R113" s="7">
        <f>E113*(1+0.031)^13</f>
        <v>135.333103407057</v>
      </c>
      <c r="S113" s="7">
        <f>F113*(1+0.031)^13</f>
        <v>173.99970438050187</v>
      </c>
      <c r="T113" s="7">
        <f>E113*(1+0.031)^14</f>
        <v>139.52842961267575</v>
      </c>
      <c r="U113" s="7">
        <f>F113*(1+0.031)^14</f>
        <v>179.39369521629737</v>
      </c>
      <c r="V113" s="7">
        <f>E113*(1+0.031)^15</f>
        <v>143.85381093066869</v>
      </c>
      <c r="W113" s="7">
        <f>F113*(1+0.031)^15</f>
        <v>184.9548997680026</v>
      </c>
      <c r="X113" s="7">
        <f>E113*(1+0.031)^16</f>
        <v>148.31327906951941</v>
      </c>
      <c r="Y113" s="7">
        <f>F113*(1+0.031)^16</f>
        <v>190.68850166081069</v>
      </c>
      <c r="Z113" s="7">
        <f>E113*(1+0.031)^17</f>
        <v>152.9109907206745</v>
      </c>
      <c r="AA113" s="7">
        <f>F113*(1+0.031)^17</f>
        <v>196.5998452122958</v>
      </c>
      <c r="AB113" s="7">
        <f>E113*(1+0.031)^18</f>
        <v>157.6512314330154</v>
      </c>
      <c r="AC113" s="7">
        <f>F113*(1+0.031)^18</f>
        <v>202.69444041387695</v>
      </c>
      <c r="AD113" s="7">
        <f>E113*(1+0.031)^19</f>
        <v>162.53841960743887</v>
      </c>
      <c r="AE113" s="7">
        <f>F113*(1+0.031)^19</f>
        <v>208.97796806670712</v>
      </c>
      <c r="AF113" s="7">
        <f>E113*(1+0.031)^20</f>
        <v>167.57711061526948</v>
      </c>
      <c r="AG113" s="7">
        <f>F113*(1+0.031)^20</f>
        <v>215.45628507677503</v>
      </c>
      <c r="AH113" s="7">
        <f>E113*(1+0.031)^11</f>
        <v>127.31709197896912</v>
      </c>
      <c r="AI113" s="7">
        <f>F113*(1+0.031)^11</f>
        <v>163.69340397296031</v>
      </c>
      <c r="AJ113" s="7">
        <v>72</v>
      </c>
      <c r="AK113" s="1">
        <v>70</v>
      </c>
      <c r="AL113" s="8">
        <v>2.8714279999999999</v>
      </c>
      <c r="AM113" s="9">
        <v>2091003181001</v>
      </c>
    </row>
    <row r="114" spans="1:39" x14ac:dyDescent="0.2">
      <c r="A114" s="1">
        <v>111</v>
      </c>
      <c r="B114" s="1" t="s">
        <v>122</v>
      </c>
      <c r="C114" s="6">
        <v>209</v>
      </c>
      <c r="D114" s="7">
        <v>127</v>
      </c>
      <c r="E114" s="7">
        <v>72</v>
      </c>
      <c r="F114" s="7">
        <v>55</v>
      </c>
      <c r="G114" s="7">
        <f>D114*(1+0.03)^8</f>
        <v>160.87980033622722</v>
      </c>
      <c r="H114" s="7">
        <f>D114*(1+0.03)^9</f>
        <v>165.70619434631405</v>
      </c>
      <c r="I114" s="7">
        <f>D114*(1+0.03)^10</f>
        <v>170.67738017670348</v>
      </c>
      <c r="J114" s="7">
        <f>D114*(1+0.03)^11</f>
        <v>175.79770158200458</v>
      </c>
      <c r="K114" s="7">
        <f>D114*(1+0.03)^12</f>
        <v>181.07163262946469</v>
      </c>
      <c r="L114" s="7">
        <f>D114*(1+0.03)^13</f>
        <v>186.50378160834862</v>
      </c>
      <c r="M114" s="7">
        <f>D114*(1+0.03)^14</f>
        <v>192.0988950565991</v>
      </c>
      <c r="N114" s="7">
        <f>D114*(1+0.03)^15</f>
        <v>197.86186190829707</v>
      </c>
      <c r="O114" s="7">
        <f>D114*(1+0.03)^16</f>
        <v>203.79771776554597</v>
      </c>
      <c r="P114" s="7">
        <f>E114*(1+0.031)^12</f>
        <v>103.85716892069051</v>
      </c>
      <c r="Q114" s="7">
        <f>F114*(1+0.031)^12</f>
        <v>79.335337369971924</v>
      </c>
      <c r="R114" s="7">
        <f>E114*(1+0.031)^13</f>
        <v>107.07674115723191</v>
      </c>
      <c r="S114" s="7">
        <f>F114*(1+0.031)^13</f>
        <v>81.794732828441042</v>
      </c>
      <c r="T114" s="7">
        <f>E114*(1+0.031)^14</f>
        <v>110.39612013310608</v>
      </c>
      <c r="U114" s="7">
        <f>F114*(1+0.031)^14</f>
        <v>84.330369546122697</v>
      </c>
      <c r="V114" s="7">
        <f>E114*(1+0.031)^15</f>
        <v>113.81839985723236</v>
      </c>
      <c r="W114" s="7">
        <f>F114*(1+0.031)^15</f>
        <v>86.944611002052497</v>
      </c>
      <c r="X114" s="7">
        <f>E114*(1+0.031)^16</f>
        <v>117.34677025280658</v>
      </c>
      <c r="Y114" s="7">
        <f>F114*(1+0.031)^16</f>
        <v>89.639893943116135</v>
      </c>
      <c r="Z114" s="7">
        <f>E114*(1+0.031)^17</f>
        <v>120.98452013064357</v>
      </c>
      <c r="AA114" s="7">
        <f>F114*(1+0.031)^17</f>
        <v>92.418730655352732</v>
      </c>
      <c r="AB114" s="7">
        <f>E114*(1+0.031)^18</f>
        <v>124.7350402546935</v>
      </c>
      <c r="AC114" s="7">
        <f>F114*(1+0.031)^18</f>
        <v>95.283711305668646</v>
      </c>
      <c r="AD114" s="7">
        <f>E114*(1+0.031)^19</f>
        <v>128.60182650258898</v>
      </c>
      <c r="AE114" s="7">
        <f>F114*(1+0.031)^19</f>
        <v>98.237506356144365</v>
      </c>
      <c r="AF114" s="7">
        <f>E114*(1+0.031)^20</f>
        <v>132.58848312416924</v>
      </c>
      <c r="AG114" s="7">
        <f>F114*(1+0.031)^20</f>
        <v>101.28286905318485</v>
      </c>
      <c r="AH114" s="7">
        <f>E114*(1+0.031)^11</f>
        <v>100.73440244489865</v>
      </c>
      <c r="AI114" s="7">
        <f>F114*(1+0.031)^11</f>
        <v>76.949890756519807</v>
      </c>
      <c r="AJ114" s="7">
        <v>26</v>
      </c>
      <c r="AK114" s="1">
        <v>30</v>
      </c>
      <c r="AL114" s="8">
        <v>4.1666670000000003</v>
      </c>
      <c r="AM114" s="9">
        <v>2091003238001</v>
      </c>
    </row>
    <row r="115" spans="1:39" x14ac:dyDescent="0.2">
      <c r="A115" s="1">
        <v>112</v>
      </c>
      <c r="B115" s="1" t="s">
        <v>123</v>
      </c>
      <c r="C115" s="6">
        <v>209</v>
      </c>
      <c r="D115" s="7">
        <v>54</v>
      </c>
      <c r="E115" s="7">
        <v>28</v>
      </c>
      <c r="F115" s="7">
        <v>26</v>
      </c>
      <c r="G115" s="7">
        <f>D115*(1+0.03)^8</f>
        <v>68.405584394931253</v>
      </c>
      <c r="H115" s="7">
        <f>D115*(1+0.03)^9</f>
        <v>70.457751926779196</v>
      </c>
      <c r="I115" s="7">
        <f>D115*(1+0.03)^10</f>
        <v>72.57148448458257</v>
      </c>
      <c r="J115" s="7">
        <f>D115*(1+0.03)^11</f>
        <v>74.74862901912006</v>
      </c>
      <c r="K115" s="7">
        <f>D115*(1+0.03)^12</f>
        <v>76.991087889693645</v>
      </c>
      <c r="L115" s="7">
        <f>D115*(1+0.03)^13</f>
        <v>79.300820526384456</v>
      </c>
      <c r="M115" s="7">
        <f>D115*(1+0.03)^14</f>
        <v>81.679845142175992</v>
      </c>
      <c r="N115" s="7">
        <f>D115*(1+0.03)^15</f>
        <v>84.130240496441274</v>
      </c>
      <c r="O115" s="7">
        <f>D115*(1+0.03)^16</f>
        <v>86.654147711334502</v>
      </c>
      <c r="P115" s="7">
        <f>E115*(1+0.031)^12</f>
        <v>40.388899024712977</v>
      </c>
      <c r="Q115" s="7">
        <f>F115*(1+0.031)^12</f>
        <v>37.503977665804911</v>
      </c>
      <c r="R115" s="7">
        <f>E115*(1+0.031)^13</f>
        <v>41.64095489447908</v>
      </c>
      <c r="S115" s="7">
        <f>F115*(1+0.031)^13</f>
        <v>38.666600973444858</v>
      </c>
      <c r="T115" s="7">
        <f>E115*(1+0.031)^14</f>
        <v>42.931824496207923</v>
      </c>
      <c r="U115" s="7">
        <f>F115*(1+0.031)^14</f>
        <v>39.865265603621644</v>
      </c>
      <c r="V115" s="7">
        <f>E115*(1+0.031)^15</f>
        <v>44.262711055590366</v>
      </c>
      <c r="W115" s="7">
        <f>F115*(1+0.031)^15</f>
        <v>41.101088837333911</v>
      </c>
      <c r="X115" s="7">
        <f>E115*(1+0.031)^16</f>
        <v>45.634855098313665</v>
      </c>
      <c r="Y115" s="7">
        <f>F115*(1+0.031)^16</f>
        <v>42.375222591291262</v>
      </c>
      <c r="Z115" s="7">
        <f>E115*(1+0.031)^17</f>
        <v>47.049535606361388</v>
      </c>
      <c r="AA115" s="7">
        <f>F115*(1+0.031)^17</f>
        <v>43.688854491621292</v>
      </c>
      <c r="AB115" s="7">
        <f>E115*(1+0.031)^18</f>
        <v>48.50807121015859</v>
      </c>
      <c r="AC115" s="7">
        <f>F115*(1+0.031)^18</f>
        <v>45.043208980861543</v>
      </c>
      <c r="AD115" s="7">
        <f>E115*(1+0.031)^19</f>
        <v>50.011821417673495</v>
      </c>
      <c r="AE115" s="7">
        <f>F115*(1+0.031)^19</f>
        <v>46.439548459268245</v>
      </c>
      <c r="AF115" s="7">
        <f>E115*(1+0.031)^20</f>
        <v>51.562187881621377</v>
      </c>
      <c r="AG115" s="7">
        <f>F115*(1+0.031)^20</f>
        <v>47.879174461505563</v>
      </c>
      <c r="AH115" s="7">
        <f>E115*(1+0.031)^11</f>
        <v>39.174489839682806</v>
      </c>
      <c r="AI115" s="7">
        <f>F115*(1+0.031)^11</f>
        <v>36.37631199399118</v>
      </c>
      <c r="AJ115" s="7">
        <v>11</v>
      </c>
      <c r="AK115" s="1">
        <v>11</v>
      </c>
      <c r="AL115" s="8">
        <v>4.4545450000000004</v>
      </c>
      <c r="AM115" s="9">
        <v>2091003046001</v>
      </c>
    </row>
    <row r="116" spans="1:39" x14ac:dyDescent="0.2">
      <c r="A116" s="1">
        <v>113</v>
      </c>
      <c r="B116" s="1" t="s">
        <v>124</v>
      </c>
      <c r="C116" s="6">
        <v>209</v>
      </c>
      <c r="D116" s="7">
        <v>318</v>
      </c>
      <c r="E116" s="7">
        <v>166</v>
      </c>
      <c r="F116" s="7">
        <v>152</v>
      </c>
      <c r="G116" s="7">
        <f>D116*(1+0.03)^8</f>
        <v>402.83288588126186</v>
      </c>
      <c r="H116" s="7">
        <f>D116*(1+0.03)^9</f>
        <v>414.91787245769973</v>
      </c>
      <c r="I116" s="7">
        <f>D116*(1+0.03)^10</f>
        <v>427.36540863143074</v>
      </c>
      <c r="J116" s="7">
        <f>D116*(1+0.03)^11</f>
        <v>440.18637089037367</v>
      </c>
      <c r="K116" s="7">
        <f>D116*(1+0.03)^12</f>
        <v>453.39196201708478</v>
      </c>
      <c r="L116" s="7">
        <f>D116*(1+0.03)^13</f>
        <v>466.9937208775973</v>
      </c>
      <c r="M116" s="7">
        <f>D116*(1+0.03)^14</f>
        <v>481.00353250392533</v>
      </c>
      <c r="N116" s="7">
        <f>D116*(1+0.03)^15</f>
        <v>495.43363847904311</v>
      </c>
      <c r="O116" s="7">
        <f>D116*(1+0.03)^16</f>
        <v>510.2966476334143</v>
      </c>
      <c r="P116" s="7">
        <f>E116*(1+0.031)^12</f>
        <v>239.44847278936979</v>
      </c>
      <c r="Q116" s="7">
        <f>F116*(1+0.031)^12</f>
        <v>219.25402327701329</v>
      </c>
      <c r="R116" s="7">
        <f>E116*(1+0.031)^13</f>
        <v>246.87137544584024</v>
      </c>
      <c r="S116" s="7">
        <f>F116*(1+0.031)^13</f>
        <v>226.0508979986007</v>
      </c>
      <c r="T116" s="7">
        <f>E116*(1+0.031)^14</f>
        <v>254.52438808466124</v>
      </c>
      <c r="U116" s="7">
        <f>F116*(1+0.031)^14</f>
        <v>233.05847583655728</v>
      </c>
      <c r="V116" s="7">
        <f>E116*(1+0.031)^15</f>
        <v>262.41464411528574</v>
      </c>
      <c r="W116" s="7">
        <f>F116*(1+0.031)^15</f>
        <v>240.28328858749055</v>
      </c>
      <c r="X116" s="7">
        <f>E116*(1+0.031)^16</f>
        <v>270.5494980828596</v>
      </c>
      <c r="Y116" s="7">
        <f>F116*(1+0.031)^16</f>
        <v>247.73207053370277</v>
      </c>
      <c r="Z116" s="7">
        <f>E116*(1+0.031)^17</f>
        <v>278.93653252342824</v>
      </c>
      <c r="AA116" s="7">
        <f>F116*(1+0.031)^17</f>
        <v>255.41176472024753</v>
      </c>
      <c r="AB116" s="7">
        <f>E116*(1+0.031)^18</f>
        <v>287.58356503165447</v>
      </c>
      <c r="AC116" s="7">
        <f>F116*(1+0.031)^18</f>
        <v>263.32952942657516</v>
      </c>
      <c r="AD116" s="7">
        <f>E116*(1+0.031)^19</f>
        <v>296.49865554763574</v>
      </c>
      <c r="AE116" s="7">
        <f>F116*(1+0.031)^19</f>
        <v>271.49274483879896</v>
      </c>
      <c r="AF116" s="7">
        <f>E116*(1+0.031)^20</f>
        <v>305.69011386961245</v>
      </c>
      <c r="AG116" s="7">
        <f>F116*(1+0.031)^20</f>
        <v>279.90901992880174</v>
      </c>
      <c r="AH116" s="7">
        <f>E116*(1+0.031)^11</f>
        <v>232.24876119240523</v>
      </c>
      <c r="AI116" s="7">
        <f>F116*(1+0.031)^11</f>
        <v>212.6615162725638</v>
      </c>
      <c r="AJ116" s="7">
        <v>77</v>
      </c>
      <c r="AK116" s="1">
        <v>77</v>
      </c>
      <c r="AL116" s="8">
        <v>4.1298700000000004</v>
      </c>
      <c r="AM116" s="9">
        <v>2091003048001</v>
      </c>
    </row>
    <row r="117" spans="1:39" x14ac:dyDescent="0.2">
      <c r="A117" s="1">
        <v>114</v>
      </c>
      <c r="B117" s="1" t="s">
        <v>125</v>
      </c>
      <c r="C117" s="6">
        <v>209</v>
      </c>
      <c r="D117" s="7">
        <v>28</v>
      </c>
      <c r="E117" s="7">
        <v>15</v>
      </c>
      <c r="F117" s="7">
        <v>13</v>
      </c>
      <c r="G117" s="7">
        <f>D117*(1+0.03)^8</f>
        <v>35.469562278853246</v>
      </c>
      <c r="H117" s="7">
        <f>D117*(1+0.03)^9</f>
        <v>36.533649147218846</v>
      </c>
      <c r="I117" s="7">
        <f>D117*(1+0.03)^10</f>
        <v>37.629658621635407</v>
      </c>
      <c r="J117" s="7">
        <f>D117*(1+0.03)^11</f>
        <v>38.758548380284473</v>
      </c>
      <c r="K117" s="7">
        <f>D117*(1+0.03)^12</f>
        <v>39.921304831693</v>
      </c>
      <c r="L117" s="7">
        <f>D117*(1+0.03)^13</f>
        <v>41.118943976643791</v>
      </c>
      <c r="M117" s="7">
        <f>D117*(1+0.03)^14</f>
        <v>42.352512295943107</v>
      </c>
      <c r="N117" s="7">
        <f>D117*(1+0.03)^15</f>
        <v>43.623087664821405</v>
      </c>
      <c r="O117" s="7">
        <f>D117*(1+0.03)^16</f>
        <v>44.931780294766035</v>
      </c>
      <c r="P117" s="7">
        <f>E117*(1+0.031)^12</f>
        <v>21.636910191810522</v>
      </c>
      <c r="Q117" s="7">
        <f>F117*(1+0.031)^12</f>
        <v>18.751988832902455</v>
      </c>
      <c r="R117" s="7">
        <f>E117*(1+0.031)^13</f>
        <v>22.307654407756647</v>
      </c>
      <c r="S117" s="7">
        <f>F117*(1+0.031)^13</f>
        <v>19.333300486722429</v>
      </c>
      <c r="T117" s="7">
        <f>E117*(1+0.031)^14</f>
        <v>22.999191694397101</v>
      </c>
      <c r="U117" s="7">
        <f>F117*(1+0.031)^14</f>
        <v>19.932632801810822</v>
      </c>
      <c r="V117" s="7">
        <f>E117*(1+0.031)^15</f>
        <v>23.71216663692341</v>
      </c>
      <c r="W117" s="7">
        <f>F117*(1+0.031)^15</f>
        <v>20.550544418666956</v>
      </c>
      <c r="X117" s="7">
        <f>E117*(1+0.031)^16</f>
        <v>24.447243802668037</v>
      </c>
      <c r="Y117" s="7">
        <f>F117*(1+0.031)^16</f>
        <v>21.187611295645631</v>
      </c>
      <c r="Z117" s="7">
        <f>E117*(1+0.031)^17</f>
        <v>25.205108360550746</v>
      </c>
      <c r="AA117" s="7">
        <f>F117*(1+0.031)^17</f>
        <v>21.844427245810646</v>
      </c>
      <c r="AB117" s="7">
        <f>E117*(1+0.031)^18</f>
        <v>25.986466719727815</v>
      </c>
      <c r="AC117" s="7">
        <f>F117*(1+0.031)^18</f>
        <v>22.521604490430772</v>
      </c>
      <c r="AD117" s="7">
        <f>E117*(1+0.031)^19</f>
        <v>26.792047188039373</v>
      </c>
      <c r="AE117" s="7">
        <f>F117*(1+0.031)^19</f>
        <v>23.219774229634123</v>
      </c>
      <c r="AF117" s="7">
        <f>E117*(1+0.031)^20</f>
        <v>27.622600650868595</v>
      </c>
      <c r="AG117" s="7">
        <f>F117*(1+0.031)^20</f>
        <v>23.939587230752782</v>
      </c>
      <c r="AH117" s="7">
        <f>E117*(1+0.031)^11</f>
        <v>20.98633384268722</v>
      </c>
      <c r="AI117" s="7">
        <f>F117*(1+0.031)^11</f>
        <v>18.18815599699559</v>
      </c>
      <c r="AJ117" s="7">
        <v>5</v>
      </c>
      <c r="AK117" s="1">
        <v>4</v>
      </c>
      <c r="AL117" s="8">
        <v>7</v>
      </c>
      <c r="AM117" s="9">
        <v>2091003249005</v>
      </c>
    </row>
    <row r="118" spans="1:39" x14ac:dyDescent="0.2">
      <c r="A118" s="1">
        <v>115</v>
      </c>
      <c r="B118" s="1" t="s">
        <v>126</v>
      </c>
      <c r="C118" s="6">
        <v>209</v>
      </c>
      <c r="D118" s="7">
        <v>1</v>
      </c>
      <c r="E118" s="7">
        <v>0</v>
      </c>
      <c r="F118" s="7">
        <v>1</v>
      </c>
      <c r="G118" s="7">
        <f>D118*(1+0.03)^8</f>
        <v>1.2667700813876159</v>
      </c>
      <c r="H118" s="7">
        <f>D118*(1+0.03)^9</f>
        <v>1.3047731838292445</v>
      </c>
      <c r="I118" s="7">
        <f>D118*(1+0.03)^10</f>
        <v>1.3439163793441218</v>
      </c>
      <c r="J118" s="7">
        <f>D118*(1+0.03)^11</f>
        <v>1.3842338707244455</v>
      </c>
      <c r="K118" s="7">
        <f>D118*(1+0.03)^12</f>
        <v>1.4257608868461786</v>
      </c>
      <c r="L118" s="7">
        <f>D118*(1+0.03)^13</f>
        <v>1.4685337134515639</v>
      </c>
      <c r="M118" s="7">
        <f>D118*(1+0.03)^14</f>
        <v>1.512589724855111</v>
      </c>
      <c r="N118" s="7">
        <f>D118*(1+0.03)^15</f>
        <v>1.5579674166007644</v>
      </c>
      <c r="O118" s="7">
        <f>D118*(1+0.03)^16</f>
        <v>1.6047064390987871</v>
      </c>
      <c r="P118" s="7">
        <f>E118*(1+0.031)^12</f>
        <v>0</v>
      </c>
      <c r="Q118" s="7">
        <f>F118*(1+0.031)^12</f>
        <v>1.4424606794540349</v>
      </c>
      <c r="R118" s="7">
        <f>E118*(1+0.031)^13</f>
        <v>0</v>
      </c>
      <c r="S118" s="7">
        <f>F118*(1+0.031)^13</f>
        <v>1.4871769605171099</v>
      </c>
      <c r="T118" s="7">
        <f>E118*(1+0.031)^14</f>
        <v>0</v>
      </c>
      <c r="U118" s="7">
        <f>F118*(1+0.031)^14</f>
        <v>1.5332794462931401</v>
      </c>
      <c r="V118" s="7">
        <f>E118*(1+0.031)^15</f>
        <v>0</v>
      </c>
      <c r="W118" s="7">
        <f>F118*(1+0.031)^15</f>
        <v>1.5808111091282273</v>
      </c>
      <c r="X118" s="7">
        <f>E118*(1+0.031)^16</f>
        <v>0</v>
      </c>
      <c r="Y118" s="7">
        <f>F118*(1+0.031)^16</f>
        <v>1.6298162535112024</v>
      </c>
      <c r="Z118" s="7">
        <f>E118*(1+0.031)^17</f>
        <v>0</v>
      </c>
      <c r="AA118" s="7">
        <f>F118*(1+0.031)^17</f>
        <v>1.6803405573700496</v>
      </c>
      <c r="AB118" s="7">
        <f>E118*(1+0.031)^18</f>
        <v>0</v>
      </c>
      <c r="AC118" s="7">
        <f>F118*(1+0.031)^18</f>
        <v>1.732431114648521</v>
      </c>
      <c r="AD118" s="7">
        <f>E118*(1+0.031)^19</f>
        <v>0</v>
      </c>
      <c r="AE118" s="7">
        <f>F118*(1+0.031)^19</f>
        <v>1.7861364792026249</v>
      </c>
      <c r="AF118" s="7">
        <f>E118*(1+0.031)^20</f>
        <v>0</v>
      </c>
      <c r="AG118" s="7">
        <f>F118*(1+0.031)^20</f>
        <v>1.8415067100579063</v>
      </c>
      <c r="AH118" s="7">
        <f>E118*(1+0.031)^11</f>
        <v>0</v>
      </c>
      <c r="AI118" s="7">
        <f>F118*(1+0.031)^11</f>
        <v>1.3990889228458145</v>
      </c>
      <c r="AJ118" s="7">
        <v>1</v>
      </c>
      <c r="AK118" s="1">
        <v>1</v>
      </c>
      <c r="AL118" s="8">
        <v>1</v>
      </c>
      <c r="AM118" s="9">
        <v>2091003240006</v>
      </c>
    </row>
    <row r="119" spans="1:39" x14ac:dyDescent="0.2">
      <c r="A119" s="1">
        <v>116</v>
      </c>
      <c r="B119" s="1" t="s">
        <v>127</v>
      </c>
      <c r="C119" s="6">
        <v>209</v>
      </c>
      <c r="D119" s="7">
        <v>18</v>
      </c>
      <c r="E119" s="7">
        <v>12</v>
      </c>
      <c r="F119" s="7">
        <v>6</v>
      </c>
      <c r="G119" s="7">
        <f>D119*(1+0.03)^8</f>
        <v>22.801861464977087</v>
      </c>
      <c r="H119" s="7">
        <f>D119*(1+0.03)^9</f>
        <v>23.4859173089264</v>
      </c>
      <c r="I119" s="7">
        <f>D119*(1+0.03)^10</f>
        <v>24.190494828194193</v>
      </c>
      <c r="J119" s="7">
        <f>D119*(1+0.03)^11</f>
        <v>24.916209673040019</v>
      </c>
      <c r="K119" s="7">
        <f>D119*(1+0.03)^12</f>
        <v>25.663695963231216</v>
      </c>
      <c r="L119" s="7">
        <f>D119*(1+0.03)^13</f>
        <v>26.43360684212815</v>
      </c>
      <c r="M119" s="7">
        <f>D119*(1+0.03)^14</f>
        <v>27.226615047391999</v>
      </c>
      <c r="N119" s="7">
        <f>D119*(1+0.03)^15</f>
        <v>28.043413498813759</v>
      </c>
      <c r="O119" s="7">
        <f>D119*(1+0.03)^16</f>
        <v>28.884715903778169</v>
      </c>
      <c r="P119" s="7">
        <f>E119*(1+0.031)^12</f>
        <v>17.309528153448419</v>
      </c>
      <c r="Q119" s="7">
        <f>F119*(1+0.031)^12</f>
        <v>8.6547640767242093</v>
      </c>
      <c r="R119" s="7">
        <f>E119*(1+0.031)^13</f>
        <v>17.846123526205318</v>
      </c>
      <c r="S119" s="7">
        <f>F119*(1+0.031)^13</f>
        <v>8.923061763102659</v>
      </c>
      <c r="T119" s="7">
        <f>E119*(1+0.031)^14</f>
        <v>18.399353355517682</v>
      </c>
      <c r="U119" s="7">
        <f>F119*(1+0.031)^14</f>
        <v>9.1996766777588412</v>
      </c>
      <c r="V119" s="7">
        <f>E119*(1+0.031)^15</f>
        <v>18.969733309538729</v>
      </c>
      <c r="W119" s="7">
        <f>F119*(1+0.031)^15</f>
        <v>9.4848666547693643</v>
      </c>
      <c r="X119" s="7">
        <f>E119*(1+0.031)^16</f>
        <v>19.55779504213443</v>
      </c>
      <c r="Y119" s="7">
        <f>F119*(1+0.031)^16</f>
        <v>9.7788975210672149</v>
      </c>
      <c r="Z119" s="7">
        <f>E119*(1+0.031)^17</f>
        <v>20.164086688440594</v>
      </c>
      <c r="AA119" s="7">
        <f>F119*(1+0.031)^17</f>
        <v>10.082043344220297</v>
      </c>
      <c r="AB119" s="7">
        <f>E119*(1+0.031)^18</f>
        <v>20.789173375782251</v>
      </c>
      <c r="AC119" s="7">
        <f>F119*(1+0.031)^18</f>
        <v>10.394586687891126</v>
      </c>
      <c r="AD119" s="7">
        <f>E119*(1+0.031)^19</f>
        <v>21.433637750431497</v>
      </c>
      <c r="AE119" s="7">
        <f>F119*(1+0.031)^19</f>
        <v>10.716818875215749</v>
      </c>
      <c r="AF119" s="7">
        <f>E119*(1+0.031)^20</f>
        <v>22.098080520694875</v>
      </c>
      <c r="AG119" s="7">
        <f>F119*(1+0.031)^20</f>
        <v>11.049040260347438</v>
      </c>
      <c r="AH119" s="7">
        <f>E119*(1+0.031)^11</f>
        <v>16.789067074149774</v>
      </c>
      <c r="AI119" s="7">
        <f>F119*(1+0.031)^11</f>
        <v>8.3945335370748868</v>
      </c>
      <c r="AJ119" s="7">
        <v>6</v>
      </c>
      <c r="AK119" s="1">
        <v>6</v>
      </c>
      <c r="AL119" s="8">
        <v>3</v>
      </c>
      <c r="AM119" s="9">
        <v>2091003240004</v>
      </c>
    </row>
    <row r="120" spans="1:39" x14ac:dyDescent="0.2">
      <c r="A120" s="1">
        <v>117</v>
      </c>
      <c r="B120" s="1" t="s">
        <v>128</v>
      </c>
      <c r="C120" s="6">
        <v>209</v>
      </c>
      <c r="D120" s="7">
        <v>1118</v>
      </c>
      <c r="E120" s="7">
        <v>542</v>
      </c>
      <c r="F120" s="7">
        <v>576</v>
      </c>
      <c r="G120" s="7">
        <f>D120*(1+0.03)^8</f>
        <v>1416.2489509913546</v>
      </c>
      <c r="H120" s="7">
        <f>D120*(1+0.03)^9</f>
        <v>1458.7364195210953</v>
      </c>
      <c r="I120" s="7">
        <f>D120*(1+0.03)^10</f>
        <v>1502.4985121067282</v>
      </c>
      <c r="J120" s="7">
        <f>D120*(1+0.03)^11</f>
        <v>1547.5734674699299</v>
      </c>
      <c r="K120" s="7">
        <f>D120*(1+0.03)^12</f>
        <v>1594.0006714940278</v>
      </c>
      <c r="L120" s="7">
        <f>D120*(1+0.03)^13</f>
        <v>1641.8206916388485</v>
      </c>
      <c r="M120" s="7">
        <f>D120*(1+0.03)^14</f>
        <v>1691.075312388014</v>
      </c>
      <c r="N120" s="7">
        <f>D120*(1+0.03)^15</f>
        <v>1741.8075717596546</v>
      </c>
      <c r="O120" s="7">
        <f>D120*(1+0.03)^16</f>
        <v>1794.0617989124439</v>
      </c>
      <c r="P120" s="7">
        <f>E120*(1+0.031)^12</f>
        <v>781.81368826408686</v>
      </c>
      <c r="Q120" s="7">
        <f>F120*(1+0.031)^12</f>
        <v>830.8573513655241</v>
      </c>
      <c r="R120" s="7">
        <f>E120*(1+0.031)^13</f>
        <v>806.04991260027361</v>
      </c>
      <c r="S120" s="7">
        <f>F120*(1+0.031)^13</f>
        <v>856.61392925785526</v>
      </c>
      <c r="T120" s="7">
        <f>E120*(1+0.031)^14</f>
        <v>831.03745989088191</v>
      </c>
      <c r="U120" s="7">
        <f>F120*(1+0.031)^14</f>
        <v>883.16896106484865</v>
      </c>
      <c r="V120" s="7">
        <f>E120*(1+0.031)^15</f>
        <v>856.79962114749924</v>
      </c>
      <c r="W120" s="7">
        <f>F120*(1+0.031)^15</f>
        <v>910.54719885785892</v>
      </c>
      <c r="X120" s="7">
        <f>E120*(1+0.031)^16</f>
        <v>883.36040940307169</v>
      </c>
      <c r="Y120" s="7">
        <f>F120*(1+0.031)^16</f>
        <v>938.77416202245263</v>
      </c>
      <c r="Z120" s="7">
        <f>E120*(1+0.031)^17</f>
        <v>910.74458209456691</v>
      </c>
      <c r="AA120" s="7">
        <f>F120*(1+0.031)^17</f>
        <v>967.87616104514859</v>
      </c>
      <c r="AB120" s="7">
        <f>E120*(1+0.031)^18</f>
        <v>938.9776641394983</v>
      </c>
      <c r="AC120" s="7">
        <f>F120*(1+0.031)^18</f>
        <v>997.88032203754801</v>
      </c>
      <c r="AD120" s="7">
        <f>E120*(1+0.031)^19</f>
        <v>968.08597172782265</v>
      </c>
      <c r="AE120" s="7">
        <f>F120*(1+0.031)^19</f>
        <v>1028.8146120207118</v>
      </c>
      <c r="AF120" s="7">
        <f>E120*(1+0.031)^20</f>
        <v>998.09663685138526</v>
      </c>
      <c r="AG120" s="7">
        <f>F120*(1+0.031)^20</f>
        <v>1060.707864993354</v>
      </c>
      <c r="AH120" s="7">
        <f>E120*(1+0.031)^11</f>
        <v>758.30619618243145</v>
      </c>
      <c r="AI120" s="7">
        <f>F120*(1+0.031)^11</f>
        <v>805.87521955918919</v>
      </c>
      <c r="AJ120" s="7">
        <v>193</v>
      </c>
      <c r="AK120" s="1">
        <v>259</v>
      </c>
      <c r="AL120" s="8">
        <v>4.2857139999999996</v>
      </c>
      <c r="AM120" s="9">
        <v>2091002000012</v>
      </c>
    </row>
    <row r="121" spans="1:39" x14ac:dyDescent="0.2">
      <c r="A121" s="1">
        <v>118</v>
      </c>
      <c r="B121" s="1" t="s">
        <v>129</v>
      </c>
      <c r="C121" s="6">
        <v>209</v>
      </c>
      <c r="D121" s="7">
        <v>639</v>
      </c>
      <c r="E121" s="7">
        <v>301</v>
      </c>
      <c r="F121" s="7">
        <v>338</v>
      </c>
      <c r="G121" s="7">
        <f>D121*(1+0.03)^8</f>
        <v>809.46608200668663</v>
      </c>
      <c r="H121" s="7">
        <f>D121*(1+0.03)^9</f>
        <v>833.75006446688724</v>
      </c>
      <c r="I121" s="7">
        <f>D121*(1+0.03)^10</f>
        <v>858.76256640089377</v>
      </c>
      <c r="J121" s="7">
        <f>D121*(1+0.03)^11</f>
        <v>884.52544339292069</v>
      </c>
      <c r="K121" s="7">
        <f>D121*(1+0.03)^12</f>
        <v>911.06120669470818</v>
      </c>
      <c r="L121" s="7">
        <f>D121*(1+0.03)^13</f>
        <v>938.39304289554934</v>
      </c>
      <c r="M121" s="7">
        <f>D121*(1+0.03)^14</f>
        <v>966.54483418241591</v>
      </c>
      <c r="N121" s="7">
        <f>D121*(1+0.03)^15</f>
        <v>995.54117920788849</v>
      </c>
      <c r="O121" s="7">
        <f>D121*(1+0.03)^16</f>
        <v>1025.407414584125</v>
      </c>
      <c r="P121" s="7">
        <f>E121*(1+0.031)^12</f>
        <v>434.18066451566449</v>
      </c>
      <c r="Q121" s="7">
        <f>F121*(1+0.031)^12</f>
        <v>487.55170965546381</v>
      </c>
      <c r="R121" s="7">
        <f>E121*(1+0.031)^13</f>
        <v>447.6402651156501</v>
      </c>
      <c r="S121" s="7">
        <f>F121*(1+0.031)^13</f>
        <v>502.66581265478317</v>
      </c>
      <c r="T121" s="7">
        <f>E121*(1+0.031)^14</f>
        <v>461.51711333423515</v>
      </c>
      <c r="U121" s="7">
        <f>F121*(1+0.031)^14</f>
        <v>518.24845284708135</v>
      </c>
      <c r="V121" s="7">
        <f>E121*(1+0.031)^15</f>
        <v>475.82414384759642</v>
      </c>
      <c r="W121" s="7">
        <f>F121*(1+0.031)^15</f>
        <v>534.31415488534083</v>
      </c>
      <c r="X121" s="7">
        <f>E121*(1+0.031)^16</f>
        <v>490.57469230687195</v>
      </c>
      <c r="Y121" s="7">
        <f>F121*(1+0.031)^16</f>
        <v>550.87789368678636</v>
      </c>
      <c r="Z121" s="7">
        <f>E121*(1+0.031)^17</f>
        <v>505.78250776838496</v>
      </c>
      <c r="AA121" s="7">
        <f>F121*(1+0.031)^17</f>
        <v>567.95510839107681</v>
      </c>
      <c r="AB121" s="7">
        <f>E121*(1+0.031)^18</f>
        <v>521.46176550920484</v>
      </c>
      <c r="AC121" s="7">
        <f>F121*(1+0.031)^18</f>
        <v>585.56171675120004</v>
      </c>
      <c r="AD121" s="7">
        <f>E121*(1+0.031)^19</f>
        <v>537.62708023999005</v>
      </c>
      <c r="AE121" s="7">
        <f>F121*(1+0.031)^19</f>
        <v>603.71412997048719</v>
      </c>
      <c r="AF121" s="7">
        <f>E121*(1+0.031)^20</f>
        <v>554.29351972742984</v>
      </c>
      <c r="AG121" s="7">
        <f>F121*(1+0.031)^20</f>
        <v>622.42926799957229</v>
      </c>
      <c r="AH121" s="7">
        <f>E121*(1+0.031)^11</f>
        <v>421.12576577659019</v>
      </c>
      <c r="AI121" s="7">
        <f>F121*(1+0.031)^11</f>
        <v>472.89205592188529</v>
      </c>
      <c r="AJ121" s="7">
        <v>140</v>
      </c>
      <c r="AK121" s="1">
        <v>171</v>
      </c>
      <c r="AL121" s="8">
        <v>3.6900580000000001</v>
      </c>
      <c r="AM121" s="9">
        <v>2091001178001</v>
      </c>
    </row>
    <row r="122" spans="1:39" x14ac:dyDescent="0.2">
      <c r="A122" s="1">
        <v>119</v>
      </c>
      <c r="B122" s="1" t="s">
        <v>130</v>
      </c>
      <c r="C122" s="6">
        <v>209</v>
      </c>
      <c r="D122" s="7">
        <v>200</v>
      </c>
      <c r="E122" s="7">
        <v>95</v>
      </c>
      <c r="F122" s="7">
        <v>105</v>
      </c>
      <c r="G122" s="7">
        <f>D122*(1+0.03)^8</f>
        <v>253.35401627752319</v>
      </c>
      <c r="H122" s="7">
        <f>D122*(1+0.03)^9</f>
        <v>260.95463676584887</v>
      </c>
      <c r="I122" s="7">
        <f>D122*(1+0.03)^10</f>
        <v>268.78327586882438</v>
      </c>
      <c r="J122" s="7">
        <f>D122*(1+0.03)^11</f>
        <v>276.84677414488908</v>
      </c>
      <c r="K122" s="7">
        <f>D122*(1+0.03)^12</f>
        <v>285.15217736923574</v>
      </c>
      <c r="L122" s="7">
        <f>D122*(1+0.03)^13</f>
        <v>293.70674269031281</v>
      </c>
      <c r="M122" s="7">
        <f>D122*(1+0.03)^14</f>
        <v>302.51794497102219</v>
      </c>
      <c r="N122" s="7">
        <f>D122*(1+0.03)^15</f>
        <v>311.59348332015287</v>
      </c>
      <c r="O122" s="7">
        <f>D122*(1+0.03)^16</f>
        <v>320.94128781975741</v>
      </c>
      <c r="P122" s="7">
        <f>E122*(1+0.031)^12</f>
        <v>137.03376454813332</v>
      </c>
      <c r="Q122" s="7">
        <f>F122*(1+0.031)^12</f>
        <v>151.45837134267367</v>
      </c>
      <c r="R122" s="7">
        <f>E122*(1+0.031)^13</f>
        <v>141.28181124912544</v>
      </c>
      <c r="S122" s="7">
        <f>F122*(1+0.031)^13</f>
        <v>156.15358085429654</v>
      </c>
      <c r="T122" s="7">
        <f>E122*(1+0.031)^14</f>
        <v>145.6615473978483</v>
      </c>
      <c r="U122" s="7">
        <f>F122*(1+0.031)^14</f>
        <v>160.99434186077971</v>
      </c>
      <c r="V122" s="7">
        <f>E122*(1+0.031)^15</f>
        <v>150.17705536718159</v>
      </c>
      <c r="W122" s="7">
        <f>F122*(1+0.031)^15</f>
        <v>165.98516645846388</v>
      </c>
      <c r="X122" s="7">
        <f>E122*(1+0.031)^16</f>
        <v>154.83254408356422</v>
      </c>
      <c r="Y122" s="7">
        <f>F122*(1+0.031)^16</f>
        <v>171.13070661867624</v>
      </c>
      <c r="Z122" s="7">
        <f>E122*(1+0.031)^17</f>
        <v>159.63235295015471</v>
      </c>
      <c r="AA122" s="7">
        <f>F122*(1+0.031)^17</f>
        <v>176.43575852385521</v>
      </c>
      <c r="AB122" s="7">
        <f>E122*(1+0.031)^18</f>
        <v>164.58095589160948</v>
      </c>
      <c r="AC122" s="7">
        <f>F122*(1+0.031)^18</f>
        <v>181.90526703809471</v>
      </c>
      <c r="AD122" s="7">
        <f>E122*(1+0.031)^19</f>
        <v>169.68296552424937</v>
      </c>
      <c r="AE122" s="7">
        <f>F122*(1+0.031)^19</f>
        <v>187.54433031627562</v>
      </c>
      <c r="AF122" s="7">
        <f>E122*(1+0.031)^20</f>
        <v>174.9431374555011</v>
      </c>
      <c r="AG122" s="7">
        <f>F122*(1+0.031)^20</f>
        <v>193.35820455608015</v>
      </c>
      <c r="AH122" s="7">
        <f>E122*(1+0.031)^11</f>
        <v>132.91344767035238</v>
      </c>
      <c r="AI122" s="7">
        <f>F122*(1+0.031)^11</f>
        <v>146.90433689881053</v>
      </c>
      <c r="AJ122" s="7">
        <v>49</v>
      </c>
      <c r="AK122" s="1">
        <v>59</v>
      </c>
      <c r="AL122" s="8">
        <v>3.2203390000000001</v>
      </c>
      <c r="AM122" s="9">
        <v>2091003252001</v>
      </c>
    </row>
    <row r="123" spans="1:39" x14ac:dyDescent="0.2">
      <c r="A123" s="1">
        <v>120</v>
      </c>
      <c r="B123" s="1" t="s">
        <v>131</v>
      </c>
      <c r="C123" s="6">
        <v>212</v>
      </c>
      <c r="D123" s="7">
        <v>6</v>
      </c>
      <c r="E123" s="7">
        <v>2</v>
      </c>
      <c r="F123" s="7">
        <v>4</v>
      </c>
      <c r="G123" s="7">
        <f>D123*(1+0.03)^8</f>
        <v>7.6006204883256956</v>
      </c>
      <c r="H123" s="7">
        <f>D123*(1+0.03)^9</f>
        <v>7.8286391029754672</v>
      </c>
      <c r="I123" s="7">
        <f>D123*(1+0.03)^10</f>
        <v>8.0634982760647311</v>
      </c>
      <c r="J123" s="7">
        <f>D123*(1+0.03)^11</f>
        <v>8.3054032243466729</v>
      </c>
      <c r="K123" s="7">
        <f>D123*(1+0.03)^12</f>
        <v>8.5545653210770709</v>
      </c>
      <c r="L123" s="7">
        <f>D123*(1+0.03)^13</f>
        <v>8.8112022807093844</v>
      </c>
      <c r="M123" s="7">
        <f>D123*(1+0.03)^14</f>
        <v>9.0755383491306656</v>
      </c>
      <c r="N123" s="7">
        <f>D123*(1+0.03)^15</f>
        <v>9.347804499604587</v>
      </c>
      <c r="O123" s="7">
        <f>D123*(1+0.03)^16</f>
        <v>9.6282386345927229</v>
      </c>
      <c r="P123" s="7">
        <f>E123*(1+0.031)^12</f>
        <v>2.8849213589080698</v>
      </c>
      <c r="Q123" s="7">
        <f>F123*(1+0.031)^12</f>
        <v>5.7698427178161396</v>
      </c>
      <c r="R123" s="7">
        <f>E123*(1+0.031)^13</f>
        <v>2.9743539210342198</v>
      </c>
      <c r="S123" s="7">
        <f>F123*(1+0.031)^13</f>
        <v>5.9487078420684396</v>
      </c>
      <c r="T123" s="7">
        <f>E123*(1+0.031)^14</f>
        <v>3.0665588925862801</v>
      </c>
      <c r="U123" s="7">
        <f>F123*(1+0.031)^14</f>
        <v>6.1331177851725602</v>
      </c>
      <c r="V123" s="7">
        <f>E123*(1+0.031)^15</f>
        <v>3.1616222182564546</v>
      </c>
      <c r="W123" s="7">
        <f>F123*(1+0.031)^15</f>
        <v>6.3232444365129092</v>
      </c>
      <c r="X123" s="7">
        <f>E123*(1+0.031)^16</f>
        <v>3.2596325070224048</v>
      </c>
      <c r="Y123" s="7">
        <f>F123*(1+0.031)^16</f>
        <v>6.5192650140448096</v>
      </c>
      <c r="Z123" s="7">
        <f>E123*(1+0.031)^17</f>
        <v>3.3606811147400992</v>
      </c>
      <c r="AA123" s="7">
        <f>F123*(1+0.031)^17</f>
        <v>6.7213622294801985</v>
      </c>
      <c r="AB123" s="7">
        <f>E123*(1+0.031)^18</f>
        <v>3.4648622292970419</v>
      </c>
      <c r="AC123" s="7">
        <f>F123*(1+0.031)^18</f>
        <v>6.9297244585940838</v>
      </c>
      <c r="AD123" s="7">
        <f>E123*(1+0.031)^19</f>
        <v>3.5722729584052497</v>
      </c>
      <c r="AE123" s="7">
        <f>F123*(1+0.031)^19</f>
        <v>7.1445459168104994</v>
      </c>
      <c r="AF123" s="7">
        <f>E123*(1+0.031)^20</f>
        <v>3.6830134201158127</v>
      </c>
      <c r="AG123" s="7">
        <f>F123*(1+0.031)^20</f>
        <v>7.3660268402316253</v>
      </c>
      <c r="AH123" s="7">
        <f>E123*(1+0.031)^11</f>
        <v>2.7981778456916291</v>
      </c>
      <c r="AI123" s="7">
        <f>F123*(1+0.031)^11</f>
        <v>5.5963556913832582</v>
      </c>
      <c r="AJ123" s="7">
        <v>1</v>
      </c>
      <c r="AK123" s="1">
        <v>1</v>
      </c>
      <c r="AL123" s="8">
        <v>6</v>
      </c>
      <c r="AM123" s="9">
        <v>2121003116005</v>
      </c>
    </row>
    <row r="124" spans="1:39" x14ac:dyDescent="0.2">
      <c r="A124" s="1">
        <v>121</v>
      </c>
      <c r="B124" s="1" t="s">
        <v>132</v>
      </c>
      <c r="C124" s="6">
        <v>209</v>
      </c>
      <c r="D124" s="7">
        <v>178</v>
      </c>
      <c r="E124" s="7">
        <v>89</v>
      </c>
      <c r="F124" s="7">
        <v>89</v>
      </c>
      <c r="G124" s="7">
        <f>D124*(1+0.03)^8</f>
        <v>225.48507448699564</v>
      </c>
      <c r="H124" s="7">
        <f>D124*(1+0.03)^9</f>
        <v>232.24962672160552</v>
      </c>
      <c r="I124" s="7">
        <f>D124*(1+0.03)^10</f>
        <v>239.21711552325368</v>
      </c>
      <c r="J124" s="7">
        <f>D124*(1+0.03)^11</f>
        <v>246.39362898895129</v>
      </c>
      <c r="K124" s="7">
        <f>D124*(1+0.03)^12</f>
        <v>253.78543785861979</v>
      </c>
      <c r="L124" s="7">
        <f>D124*(1+0.03)^13</f>
        <v>261.39900099437835</v>
      </c>
      <c r="M124" s="7">
        <f>D124*(1+0.03)^14</f>
        <v>269.24097102420978</v>
      </c>
      <c r="N124" s="7">
        <f>D124*(1+0.03)^15</f>
        <v>277.31820015493605</v>
      </c>
      <c r="O124" s="7">
        <f>D124*(1+0.03)^16</f>
        <v>285.63774615958408</v>
      </c>
      <c r="P124" s="7">
        <f>E124*(1+0.031)^12</f>
        <v>128.37900047140911</v>
      </c>
      <c r="Q124" s="7">
        <f>F124*(1+0.031)^12</f>
        <v>128.37900047140911</v>
      </c>
      <c r="R124" s="7">
        <f>E124*(1+0.031)^13</f>
        <v>132.35874948602279</v>
      </c>
      <c r="S124" s="7">
        <f>F124*(1+0.031)^13</f>
        <v>132.35874948602279</v>
      </c>
      <c r="T124" s="7">
        <f>E124*(1+0.031)^14</f>
        <v>136.46187072008948</v>
      </c>
      <c r="U124" s="7">
        <f>F124*(1+0.031)^14</f>
        <v>136.46187072008948</v>
      </c>
      <c r="V124" s="7">
        <f>E124*(1+0.031)^15</f>
        <v>140.69218871241222</v>
      </c>
      <c r="W124" s="7">
        <f>F124*(1+0.031)^15</f>
        <v>140.69218871241222</v>
      </c>
      <c r="X124" s="7">
        <f>E124*(1+0.031)^16</f>
        <v>145.05364656249702</v>
      </c>
      <c r="Y124" s="7">
        <f>F124*(1+0.031)^16</f>
        <v>145.05364656249702</v>
      </c>
      <c r="Z124" s="7">
        <f>E124*(1+0.031)^17</f>
        <v>149.55030960593442</v>
      </c>
      <c r="AA124" s="7">
        <f>F124*(1+0.031)^17</f>
        <v>149.55030960593442</v>
      </c>
      <c r="AB124" s="7">
        <f>E124*(1+0.031)^18</f>
        <v>154.18636920371836</v>
      </c>
      <c r="AC124" s="7">
        <f>F124*(1+0.031)^18</f>
        <v>154.18636920371836</v>
      </c>
      <c r="AD124" s="7">
        <f>E124*(1+0.031)^19</f>
        <v>158.96614664903362</v>
      </c>
      <c r="AE124" s="7">
        <f>F124*(1+0.031)^19</f>
        <v>158.96614664903362</v>
      </c>
      <c r="AF124" s="7">
        <f>E124*(1+0.031)^20</f>
        <v>163.89409719515368</v>
      </c>
      <c r="AG124" s="7">
        <f>F124*(1+0.031)^20</f>
        <v>163.89409719515368</v>
      </c>
      <c r="AH124" s="7">
        <f>E124*(1+0.031)^11</f>
        <v>124.51891413327749</v>
      </c>
      <c r="AI124" s="7">
        <f>F124*(1+0.031)^11</f>
        <v>124.51891413327749</v>
      </c>
      <c r="AJ124" s="7">
        <v>49</v>
      </c>
      <c r="AK124" s="1">
        <v>45</v>
      </c>
      <c r="AL124" s="8">
        <v>3.8</v>
      </c>
      <c r="AM124" s="9">
        <v>2091003187001</v>
      </c>
    </row>
    <row r="125" spans="1:39" x14ac:dyDescent="0.2">
      <c r="A125" s="1">
        <v>122</v>
      </c>
      <c r="B125" s="1" t="s">
        <v>133</v>
      </c>
      <c r="C125" s="6">
        <v>209</v>
      </c>
      <c r="D125" s="7">
        <v>115</v>
      </c>
      <c r="E125" s="7">
        <v>58</v>
      </c>
      <c r="F125" s="7">
        <v>57</v>
      </c>
      <c r="G125" s="7">
        <f>D125*(1+0.03)^8</f>
        <v>145.67855935957584</v>
      </c>
      <c r="H125" s="7">
        <f>D125*(1+0.03)^9</f>
        <v>150.0489161403631</v>
      </c>
      <c r="I125" s="7">
        <f>D125*(1+0.03)^10</f>
        <v>154.55038362457401</v>
      </c>
      <c r="J125" s="7">
        <f>D125*(1+0.03)^11</f>
        <v>159.18689513331122</v>
      </c>
      <c r="K125" s="7">
        <f>D125*(1+0.03)^12</f>
        <v>163.96250198731053</v>
      </c>
      <c r="L125" s="7">
        <f>D125*(1+0.03)^13</f>
        <v>168.88137704692986</v>
      </c>
      <c r="M125" s="7">
        <f>D125*(1+0.03)^14</f>
        <v>173.94781835833777</v>
      </c>
      <c r="N125" s="7">
        <f>D125*(1+0.03)^15</f>
        <v>179.16625290908792</v>
      </c>
      <c r="O125" s="7">
        <f>D125*(1+0.03)^16</f>
        <v>184.5412404963605</v>
      </c>
      <c r="P125" s="7">
        <f>E125*(1+0.031)^12</f>
        <v>83.662719408334027</v>
      </c>
      <c r="Q125" s="7">
        <f>F125*(1+0.031)^12</f>
        <v>82.220258728879983</v>
      </c>
      <c r="R125" s="7">
        <f>E125*(1+0.031)^13</f>
        <v>86.256263709992368</v>
      </c>
      <c r="S125" s="7">
        <f>F125*(1+0.031)^13</f>
        <v>84.769086749475264</v>
      </c>
      <c r="T125" s="7">
        <f>E125*(1+0.031)^14</f>
        <v>88.930207885002119</v>
      </c>
      <c r="U125" s="7">
        <f>F125*(1+0.031)^14</f>
        <v>87.396928438708983</v>
      </c>
      <c r="V125" s="7">
        <f>E125*(1+0.031)^15</f>
        <v>91.687044329437185</v>
      </c>
      <c r="W125" s="7">
        <f>F125*(1+0.031)^15</f>
        <v>90.106233220308951</v>
      </c>
      <c r="X125" s="7">
        <f>E125*(1+0.031)^16</f>
        <v>94.529342703649746</v>
      </c>
      <c r="Y125" s="7">
        <f>F125*(1+0.031)^16</f>
        <v>92.899526450138538</v>
      </c>
      <c r="Z125" s="7">
        <f>E125*(1+0.031)^17</f>
        <v>97.45975232746288</v>
      </c>
      <c r="AA125" s="7">
        <f>F125*(1+0.031)^17</f>
        <v>95.779411770092821</v>
      </c>
      <c r="AB125" s="7">
        <f>E125*(1+0.031)^18</f>
        <v>100.48100464961422</v>
      </c>
      <c r="AC125" s="7">
        <f>F125*(1+0.031)^18</f>
        <v>98.748573534965701</v>
      </c>
      <c r="AD125" s="7">
        <f>E125*(1+0.031)^19</f>
        <v>103.59591579375224</v>
      </c>
      <c r="AE125" s="7">
        <f>F125*(1+0.031)^19</f>
        <v>101.80977931454962</v>
      </c>
      <c r="AF125" s="7">
        <f>E125*(1+0.031)^20</f>
        <v>106.80738918335857</v>
      </c>
      <c r="AG125" s="7">
        <f>F125*(1+0.031)^20</f>
        <v>104.96588247330067</v>
      </c>
      <c r="AH125" s="7">
        <f>E125*(1+0.031)^11</f>
        <v>81.147157525057239</v>
      </c>
      <c r="AI125" s="7">
        <f>F125*(1+0.031)^11</f>
        <v>79.748068602211433</v>
      </c>
      <c r="AJ125" s="7">
        <v>28</v>
      </c>
      <c r="AK125" s="1">
        <v>28</v>
      </c>
      <c r="AL125" s="8">
        <v>4.1071429999999998</v>
      </c>
      <c r="AM125" s="9">
        <v>2091003249001</v>
      </c>
    </row>
    <row r="126" spans="1:39" x14ac:dyDescent="0.2">
      <c r="A126" s="1">
        <v>123</v>
      </c>
      <c r="B126" s="1" t="s">
        <v>134</v>
      </c>
      <c r="C126" s="6">
        <v>209</v>
      </c>
      <c r="D126" s="7">
        <v>1521</v>
      </c>
      <c r="E126" s="7">
        <v>748</v>
      </c>
      <c r="F126" s="7">
        <v>773</v>
      </c>
      <c r="G126" s="7">
        <f>D126*(1+0.03)^8</f>
        <v>1926.7572937905638</v>
      </c>
      <c r="H126" s="7">
        <f>D126*(1+0.03)^9</f>
        <v>1984.5600126042809</v>
      </c>
      <c r="I126" s="7">
        <f>D126*(1+0.03)^10</f>
        <v>2044.0968129824091</v>
      </c>
      <c r="J126" s="7">
        <f>D126*(1+0.03)^11</f>
        <v>2105.4197173718817</v>
      </c>
      <c r="K126" s="7">
        <f>D126*(1+0.03)^12</f>
        <v>2168.5823088930379</v>
      </c>
      <c r="L126" s="7">
        <f>D126*(1+0.03)^13</f>
        <v>2233.6397781598289</v>
      </c>
      <c r="M126" s="7">
        <f>D126*(1+0.03)^14</f>
        <v>2300.6489715046237</v>
      </c>
      <c r="N126" s="7">
        <f>D126*(1+0.03)^15</f>
        <v>2369.6684406497625</v>
      </c>
      <c r="O126" s="7">
        <f>D126*(1+0.03)^16</f>
        <v>2440.7584938692553</v>
      </c>
      <c r="P126" s="7">
        <f>E126*(1+0.031)^12</f>
        <v>1078.9605882316182</v>
      </c>
      <c r="Q126" s="7">
        <f>F126*(1+0.031)^12</f>
        <v>1115.0221052179691</v>
      </c>
      <c r="R126" s="7">
        <f>E126*(1+0.031)^13</f>
        <v>1112.4083664667983</v>
      </c>
      <c r="S126" s="7">
        <f>F126*(1+0.031)^13</f>
        <v>1149.587790479726</v>
      </c>
      <c r="T126" s="7">
        <f>E126*(1+0.031)^14</f>
        <v>1146.8930258272687</v>
      </c>
      <c r="U126" s="7">
        <f>F126*(1+0.031)^14</f>
        <v>1185.2250119845974</v>
      </c>
      <c r="V126" s="7">
        <f>E126*(1+0.031)^15</f>
        <v>1182.4467096279141</v>
      </c>
      <c r="W126" s="7">
        <f>F126*(1+0.031)^15</f>
        <v>1221.9669873561197</v>
      </c>
      <c r="X126" s="7">
        <f>E126*(1+0.031)^16</f>
        <v>1219.1025576263794</v>
      </c>
      <c r="Y126" s="7">
        <f>F126*(1+0.031)^16</f>
        <v>1259.8479639641594</v>
      </c>
      <c r="Z126" s="7">
        <f>E126*(1+0.031)^17</f>
        <v>1256.894736912797</v>
      </c>
      <c r="AA126" s="7">
        <f>F126*(1+0.031)^17</f>
        <v>1298.9032508470484</v>
      </c>
      <c r="AB126" s="7">
        <f>E126*(1+0.031)^18</f>
        <v>1295.8584737570936</v>
      </c>
      <c r="AC126" s="7">
        <f>F126*(1+0.031)^18</f>
        <v>1339.1692516233068</v>
      </c>
      <c r="AD126" s="7">
        <f>E126*(1+0.031)^19</f>
        <v>1336.0300864435635</v>
      </c>
      <c r="AE126" s="7">
        <f>F126*(1+0.031)^19</f>
        <v>1380.6834984236291</v>
      </c>
      <c r="AF126" s="7">
        <f>E126*(1+0.031)^20</f>
        <v>1377.447019123314</v>
      </c>
      <c r="AG126" s="7">
        <f>F126*(1+0.031)^20</f>
        <v>1423.4846868747616</v>
      </c>
      <c r="AH126" s="7">
        <f>E126*(1+0.031)^11</f>
        <v>1046.5185142886692</v>
      </c>
      <c r="AI126" s="7">
        <f>F126*(1+0.031)^11</f>
        <v>1081.4957373598147</v>
      </c>
      <c r="AJ126" s="7">
        <v>235</v>
      </c>
      <c r="AK126" s="1">
        <v>360</v>
      </c>
      <c r="AL126" s="8">
        <v>4.2166670000000002</v>
      </c>
      <c r="AM126" s="9">
        <v>2091003208001</v>
      </c>
    </row>
    <row r="127" spans="1:39" x14ac:dyDescent="0.2">
      <c r="A127" s="1">
        <v>124</v>
      </c>
      <c r="B127" s="1" t="s">
        <v>135</v>
      </c>
      <c r="C127" s="6">
        <v>209</v>
      </c>
      <c r="D127" s="7">
        <v>1148</v>
      </c>
      <c r="E127" s="7">
        <v>518</v>
      </c>
      <c r="F127" s="7">
        <v>630</v>
      </c>
      <c r="G127" s="7">
        <f>D127*(1+0.03)^8</f>
        <v>1454.2520534329831</v>
      </c>
      <c r="H127" s="7">
        <f>D127*(1+0.03)^9</f>
        <v>1497.8796150359726</v>
      </c>
      <c r="I127" s="7">
        <f>D127*(1+0.03)^10</f>
        <v>1542.8160034870518</v>
      </c>
      <c r="J127" s="7">
        <f>D127*(1+0.03)^11</f>
        <v>1589.1004835916633</v>
      </c>
      <c r="K127" s="7">
        <f>D127*(1+0.03)^12</f>
        <v>1636.773498099413</v>
      </c>
      <c r="L127" s="7">
        <f>D127*(1+0.03)^13</f>
        <v>1685.8767030423953</v>
      </c>
      <c r="M127" s="7">
        <f>D127*(1+0.03)^14</f>
        <v>1736.4530041336675</v>
      </c>
      <c r="N127" s="7">
        <f>D127*(1+0.03)^15</f>
        <v>1788.5465942576775</v>
      </c>
      <c r="O127" s="7">
        <f>D127*(1+0.03)^16</f>
        <v>1842.2029920854075</v>
      </c>
      <c r="P127" s="7">
        <f>E127*(1+0.031)^12</f>
        <v>747.19463195719004</v>
      </c>
      <c r="Q127" s="7">
        <f>F127*(1+0.031)^12</f>
        <v>908.75022805604203</v>
      </c>
      <c r="R127" s="7">
        <f>E127*(1+0.031)^13</f>
        <v>770.35766554786289</v>
      </c>
      <c r="S127" s="7">
        <f>F127*(1+0.031)^13</f>
        <v>936.92148512577921</v>
      </c>
      <c r="T127" s="7">
        <f>E127*(1+0.031)^14</f>
        <v>794.23875317984653</v>
      </c>
      <c r="U127" s="7">
        <f>F127*(1+0.031)^14</f>
        <v>965.96605116467822</v>
      </c>
      <c r="V127" s="7">
        <f>E127*(1+0.031)^15</f>
        <v>818.86015452842173</v>
      </c>
      <c r="W127" s="7">
        <f>F127*(1+0.031)^15</f>
        <v>995.91099875078316</v>
      </c>
      <c r="X127" s="7">
        <f>E127*(1+0.031)^16</f>
        <v>844.2448193188028</v>
      </c>
      <c r="Y127" s="7">
        <f>F127*(1+0.031)^16</f>
        <v>1026.7842397120576</v>
      </c>
      <c r="Z127" s="7">
        <f>E127*(1+0.031)^17</f>
        <v>870.41640871768573</v>
      </c>
      <c r="AA127" s="7">
        <f>F127*(1+0.031)^17</f>
        <v>1058.6145511431312</v>
      </c>
      <c r="AB127" s="7">
        <f>E127*(1+0.031)^18</f>
        <v>897.39931738793382</v>
      </c>
      <c r="AC127" s="7">
        <f>F127*(1+0.031)^18</f>
        <v>1091.4316022285682</v>
      </c>
      <c r="AD127" s="7">
        <f>E127*(1+0.031)^19</f>
        <v>925.21869622695965</v>
      </c>
      <c r="AE127" s="7">
        <f>F127*(1+0.031)^19</f>
        <v>1125.2659818976538</v>
      </c>
      <c r="AF127" s="7">
        <f>E127*(1+0.031)^20</f>
        <v>953.90047580999544</v>
      </c>
      <c r="AG127" s="7">
        <f>F127*(1+0.031)^20</f>
        <v>1160.1492273364811</v>
      </c>
      <c r="AH127" s="7">
        <f>E127*(1+0.031)^11</f>
        <v>724.72806203413188</v>
      </c>
      <c r="AI127" s="7">
        <f>F127*(1+0.031)^11</f>
        <v>881.42602139286316</v>
      </c>
      <c r="AJ127" s="7">
        <v>147</v>
      </c>
      <c r="AK127" s="1">
        <v>282</v>
      </c>
      <c r="AL127" s="8">
        <v>4.0709220000000004</v>
      </c>
      <c r="AM127" s="9">
        <v>2091001209001</v>
      </c>
    </row>
    <row r="128" spans="1:39" x14ac:dyDescent="0.2">
      <c r="A128" s="1">
        <v>125</v>
      </c>
      <c r="B128" s="1" t="s">
        <v>136</v>
      </c>
      <c r="C128" s="6">
        <v>209</v>
      </c>
      <c r="D128" s="7">
        <v>65</v>
      </c>
      <c r="E128" s="7">
        <v>33</v>
      </c>
      <c r="F128" s="7">
        <v>32</v>
      </c>
      <c r="G128" s="7">
        <f>D128*(1+0.03)^8</f>
        <v>82.340055290195039</v>
      </c>
      <c r="H128" s="7">
        <f>D128*(1+0.03)^9</f>
        <v>84.810256948900886</v>
      </c>
      <c r="I128" s="7">
        <f>D128*(1+0.03)^10</f>
        <v>87.354564657367916</v>
      </c>
      <c r="J128" s="7">
        <f>D128*(1+0.03)^11</f>
        <v>89.975201597088954</v>
      </c>
      <c r="K128" s="7">
        <f>D128*(1+0.03)^12</f>
        <v>92.67445764500161</v>
      </c>
      <c r="L128" s="7">
        <f>D128*(1+0.03)^13</f>
        <v>95.454691374351654</v>
      </c>
      <c r="M128" s="7">
        <f>D128*(1+0.03)^14</f>
        <v>98.318332115582209</v>
      </c>
      <c r="N128" s="7">
        <f>D128*(1+0.03)^15</f>
        <v>101.26788207904968</v>
      </c>
      <c r="O128" s="7">
        <f>D128*(1+0.03)^16</f>
        <v>104.30591854142116</v>
      </c>
      <c r="P128" s="7">
        <f>E128*(1+0.031)^12</f>
        <v>47.601202421983153</v>
      </c>
      <c r="Q128" s="7">
        <f>F128*(1+0.031)^12</f>
        <v>46.158741742529116</v>
      </c>
      <c r="R128" s="7">
        <f>E128*(1+0.031)^13</f>
        <v>49.076839697064628</v>
      </c>
      <c r="S128" s="7">
        <f>F128*(1+0.031)^13</f>
        <v>47.589662736547517</v>
      </c>
      <c r="T128" s="7">
        <f>E128*(1+0.031)^14</f>
        <v>50.598221727673625</v>
      </c>
      <c r="U128" s="7">
        <f>F128*(1+0.031)^14</f>
        <v>49.064942281380482</v>
      </c>
      <c r="V128" s="7">
        <f>E128*(1+0.031)^15</f>
        <v>52.166766601231501</v>
      </c>
      <c r="W128" s="7">
        <f>F128*(1+0.031)^15</f>
        <v>50.585955492103274</v>
      </c>
      <c r="X128" s="7">
        <f>E128*(1+0.031)^16</f>
        <v>53.783936365869678</v>
      </c>
      <c r="Y128" s="7">
        <f>F128*(1+0.031)^16</f>
        <v>52.154120112358477</v>
      </c>
      <c r="Z128" s="7">
        <f>E128*(1+0.031)^17</f>
        <v>55.451238393211639</v>
      </c>
      <c r="AA128" s="7">
        <f>F128*(1+0.031)^17</f>
        <v>53.770897835841588</v>
      </c>
      <c r="AB128" s="7">
        <f>E128*(1+0.031)^18</f>
        <v>57.170226783401191</v>
      </c>
      <c r="AC128" s="7">
        <f>F128*(1+0.031)^18</f>
        <v>55.437795668752671</v>
      </c>
      <c r="AD128" s="7">
        <f>E128*(1+0.031)^19</f>
        <v>58.942503813686621</v>
      </c>
      <c r="AE128" s="7">
        <f>F128*(1+0.031)^19</f>
        <v>57.156367334483996</v>
      </c>
      <c r="AF128" s="7">
        <f>E128*(1+0.031)^20</f>
        <v>60.769721431910909</v>
      </c>
      <c r="AG128" s="7">
        <f>F128*(1+0.031)^20</f>
        <v>58.928214721853003</v>
      </c>
      <c r="AH128" s="7">
        <f>E128*(1+0.031)^11</f>
        <v>46.169934453911878</v>
      </c>
      <c r="AI128" s="7">
        <f>F128*(1+0.031)^11</f>
        <v>44.770845531066065</v>
      </c>
      <c r="AJ128" s="7">
        <v>14</v>
      </c>
      <c r="AK128" s="1">
        <v>13</v>
      </c>
      <c r="AL128" s="8">
        <v>4.461538</v>
      </c>
      <c r="AM128" s="9">
        <v>2091003251005</v>
      </c>
    </row>
    <row r="129" spans="1:39" x14ac:dyDescent="0.2">
      <c r="A129" s="1">
        <v>126</v>
      </c>
      <c r="B129" s="1" t="s">
        <v>137</v>
      </c>
      <c r="C129" s="6">
        <v>209</v>
      </c>
      <c r="D129" s="7">
        <v>241</v>
      </c>
      <c r="E129" s="7">
        <v>133</v>
      </c>
      <c r="F129" s="7">
        <v>108</v>
      </c>
      <c r="G129" s="7">
        <f>D129*(1+0.03)^8</f>
        <v>305.29158961441544</v>
      </c>
      <c r="H129" s="7">
        <f>D129*(1+0.03)^9</f>
        <v>314.45033730284791</v>
      </c>
      <c r="I129" s="7">
        <f>D129*(1+0.03)^10</f>
        <v>323.88384742193335</v>
      </c>
      <c r="J129" s="7">
        <f>D129*(1+0.03)^11</f>
        <v>333.60036284459136</v>
      </c>
      <c r="K129" s="7">
        <f>D129*(1+0.03)^12</f>
        <v>343.60837372992904</v>
      </c>
      <c r="L129" s="7">
        <f>D129*(1+0.03)^13</f>
        <v>353.91662494182691</v>
      </c>
      <c r="M129" s="7">
        <f>D129*(1+0.03)^14</f>
        <v>364.53412369008174</v>
      </c>
      <c r="N129" s="7">
        <f>D129*(1+0.03)^15</f>
        <v>375.47014740078424</v>
      </c>
      <c r="O129" s="7">
        <f>D129*(1+0.03)^16</f>
        <v>386.73425182280766</v>
      </c>
      <c r="P129" s="7">
        <f>E129*(1+0.031)^12</f>
        <v>191.84727036738664</v>
      </c>
      <c r="Q129" s="7">
        <f>F129*(1+0.031)^12</f>
        <v>155.78575338103576</v>
      </c>
      <c r="R129" s="7">
        <f>E129*(1+0.031)^13</f>
        <v>197.79453574877562</v>
      </c>
      <c r="S129" s="7">
        <f>F129*(1+0.031)^13</f>
        <v>160.61511173584788</v>
      </c>
      <c r="T129" s="7">
        <f>E129*(1+0.031)^14</f>
        <v>203.92616635698764</v>
      </c>
      <c r="U129" s="7">
        <f>F129*(1+0.031)^14</f>
        <v>165.59418019965912</v>
      </c>
      <c r="V129" s="7">
        <f>E129*(1+0.031)^15</f>
        <v>210.24787751405424</v>
      </c>
      <c r="W129" s="7">
        <f>F129*(1+0.031)^15</f>
        <v>170.72759978584855</v>
      </c>
      <c r="X129" s="7">
        <f>E129*(1+0.031)^16</f>
        <v>216.76556171698991</v>
      </c>
      <c r="Y129" s="7">
        <f>F129*(1+0.031)^16</f>
        <v>176.02015537920985</v>
      </c>
      <c r="Z129" s="7">
        <f>E129*(1+0.031)^17</f>
        <v>223.4852941302166</v>
      </c>
      <c r="AA129" s="7">
        <f>F129*(1+0.031)^17</f>
        <v>181.47678019596535</v>
      </c>
      <c r="AB129" s="7">
        <f>E129*(1+0.031)^18</f>
        <v>230.4133382482533</v>
      </c>
      <c r="AC129" s="7">
        <f>F129*(1+0.031)^18</f>
        <v>187.10256038204025</v>
      </c>
      <c r="AD129" s="7">
        <f>E129*(1+0.031)^19</f>
        <v>237.55615173394909</v>
      </c>
      <c r="AE129" s="7">
        <f>F129*(1+0.031)^19</f>
        <v>192.90273975388348</v>
      </c>
      <c r="AF129" s="7">
        <f>E129*(1+0.031)^20</f>
        <v>244.92039243770154</v>
      </c>
      <c r="AG129" s="7">
        <f>F129*(1+0.031)^20</f>
        <v>198.88272468625388</v>
      </c>
      <c r="AH129" s="7">
        <f>E129*(1+0.031)^11</f>
        <v>186.07882673849335</v>
      </c>
      <c r="AI129" s="7">
        <f>F129*(1+0.031)^11</f>
        <v>151.10160366734797</v>
      </c>
      <c r="AJ129" s="7">
        <v>55</v>
      </c>
      <c r="AK129" s="1">
        <v>62</v>
      </c>
      <c r="AL129" s="8">
        <v>3.870968</v>
      </c>
      <c r="AM129" s="9">
        <v>2091003187002</v>
      </c>
    </row>
    <row r="130" spans="1:39" x14ac:dyDescent="0.2">
      <c r="A130" s="1">
        <v>127</v>
      </c>
      <c r="B130" s="1" t="s">
        <v>138</v>
      </c>
      <c r="C130" s="6">
        <v>210</v>
      </c>
      <c r="D130" s="7">
        <v>439</v>
      </c>
      <c r="E130" s="7">
        <v>219</v>
      </c>
      <c r="F130" s="7">
        <v>220</v>
      </c>
      <c r="G130" s="7">
        <f>D130*(1+0.03)^8</f>
        <v>556.11206572916342</v>
      </c>
      <c r="H130" s="7">
        <f>D130*(1+0.03)^9</f>
        <v>572.79542770103831</v>
      </c>
      <c r="I130" s="7">
        <f>D130*(1+0.03)^10</f>
        <v>589.97929053206951</v>
      </c>
      <c r="J130" s="7">
        <f>D130*(1+0.03)^11</f>
        <v>607.67866924803161</v>
      </c>
      <c r="K130" s="7">
        <f>D130*(1+0.03)^12</f>
        <v>625.90902932547237</v>
      </c>
      <c r="L130" s="7">
        <f>D130*(1+0.03)^13</f>
        <v>644.68630020523653</v>
      </c>
      <c r="M130" s="7">
        <f>D130*(1+0.03)^14</f>
        <v>664.02688921139372</v>
      </c>
      <c r="N130" s="7">
        <f>D130*(1+0.03)^15</f>
        <v>683.94769588773556</v>
      </c>
      <c r="O130" s="7">
        <f>D130*(1+0.03)^16</f>
        <v>704.46612676436757</v>
      </c>
      <c r="P130" s="7">
        <f>E130*(1+0.031)^12</f>
        <v>315.89888880043367</v>
      </c>
      <c r="Q130" s="7">
        <f>F130*(1+0.031)^12</f>
        <v>317.3413494798877</v>
      </c>
      <c r="R130" s="7">
        <f>E130*(1+0.031)^13</f>
        <v>325.69175435324706</v>
      </c>
      <c r="S130" s="7">
        <f>F130*(1+0.031)^13</f>
        <v>327.17893131376417</v>
      </c>
      <c r="T130" s="7">
        <f>E130*(1+0.031)^14</f>
        <v>335.78819873819765</v>
      </c>
      <c r="U130" s="7">
        <f>F130*(1+0.031)^14</f>
        <v>337.32147818449079</v>
      </c>
      <c r="V130" s="7">
        <f>E130*(1+0.031)^15</f>
        <v>346.19763289908178</v>
      </c>
      <c r="W130" s="7">
        <f>F130*(1+0.031)^15</f>
        <v>347.77844400820999</v>
      </c>
      <c r="X130" s="7">
        <f>E130*(1+0.031)^16</f>
        <v>356.92975951895335</v>
      </c>
      <c r="Y130" s="7">
        <f>F130*(1+0.031)^16</f>
        <v>358.55957577246454</v>
      </c>
      <c r="Z130" s="7">
        <f>E130*(1+0.031)^17</f>
        <v>367.99458206404086</v>
      </c>
      <c r="AA130" s="7">
        <f>F130*(1+0.031)^17</f>
        <v>369.67492262141093</v>
      </c>
      <c r="AB130" s="7">
        <f>E130*(1+0.031)^18</f>
        <v>379.40241410802611</v>
      </c>
      <c r="AC130" s="7">
        <f>F130*(1+0.031)^18</f>
        <v>381.13484522267458</v>
      </c>
      <c r="AD130" s="7">
        <f>E130*(1+0.031)^19</f>
        <v>391.16388894537482</v>
      </c>
      <c r="AE130" s="7">
        <f>F130*(1+0.031)^19</f>
        <v>392.95002542457746</v>
      </c>
      <c r="AF130" s="7">
        <f>E130*(1+0.031)^20</f>
        <v>403.28996950268152</v>
      </c>
      <c r="AG130" s="7">
        <f>F130*(1+0.031)^20</f>
        <v>405.13147621273941</v>
      </c>
      <c r="AH130" s="7">
        <f>E130*(1+0.031)^11</f>
        <v>306.40047410323336</v>
      </c>
      <c r="AI130" s="7">
        <f>F130*(1+0.031)^11</f>
        <v>307.79956302607923</v>
      </c>
      <c r="AJ130" s="7">
        <v>97</v>
      </c>
      <c r="AK130" s="1">
        <v>106</v>
      </c>
      <c r="AL130" s="8">
        <v>4.1415100000000002</v>
      </c>
      <c r="AM130" s="9">
        <v>2101001128001</v>
      </c>
    </row>
    <row r="131" spans="1:39" x14ac:dyDescent="0.2">
      <c r="A131" s="1">
        <v>128</v>
      </c>
      <c r="B131" s="1" t="s">
        <v>139</v>
      </c>
      <c r="C131" s="6">
        <v>209</v>
      </c>
      <c r="D131" s="7">
        <v>60</v>
      </c>
      <c r="E131" s="7">
        <v>24</v>
      </c>
      <c r="F131" s="7">
        <v>36</v>
      </c>
      <c r="G131" s="7">
        <f>D131*(1+0.03)^8</f>
        <v>76.006204883256956</v>
      </c>
      <c r="H131" s="7">
        <f>D131*(1+0.03)^9</f>
        <v>78.286391029754668</v>
      </c>
      <c r="I131" s="7">
        <f>D131*(1+0.03)^10</f>
        <v>80.634982760647304</v>
      </c>
      <c r="J131" s="7">
        <f>D131*(1+0.03)^11</f>
        <v>83.054032243466736</v>
      </c>
      <c r="K131" s="7">
        <f>D131*(1+0.03)^12</f>
        <v>85.545653210770723</v>
      </c>
      <c r="L131" s="7">
        <f>D131*(1+0.03)^13</f>
        <v>88.112022807093837</v>
      </c>
      <c r="M131" s="7">
        <f>D131*(1+0.03)^14</f>
        <v>90.755383491306659</v>
      </c>
      <c r="N131" s="7">
        <f>D131*(1+0.03)^15</f>
        <v>93.478044996045867</v>
      </c>
      <c r="O131" s="7">
        <f>D131*(1+0.03)^16</f>
        <v>96.282386345927222</v>
      </c>
      <c r="P131" s="7">
        <f>E131*(1+0.031)^12</f>
        <v>34.619056306896837</v>
      </c>
      <c r="Q131" s="7">
        <f>F131*(1+0.031)^12</f>
        <v>51.928584460345256</v>
      </c>
      <c r="R131" s="7">
        <f>E131*(1+0.031)^13</f>
        <v>35.692247052410636</v>
      </c>
      <c r="S131" s="7">
        <f>F131*(1+0.031)^13</f>
        <v>53.538370578615954</v>
      </c>
      <c r="T131" s="7">
        <f>E131*(1+0.031)^14</f>
        <v>36.798706711035365</v>
      </c>
      <c r="U131" s="7">
        <f>F131*(1+0.031)^14</f>
        <v>55.19806006655304</v>
      </c>
      <c r="V131" s="7">
        <f>E131*(1+0.031)^15</f>
        <v>37.939466619077457</v>
      </c>
      <c r="W131" s="7">
        <f>F131*(1+0.031)^15</f>
        <v>56.909199928616182</v>
      </c>
      <c r="X131" s="7">
        <f>E131*(1+0.031)^16</f>
        <v>39.11559008426886</v>
      </c>
      <c r="Y131" s="7">
        <f>F131*(1+0.031)^16</f>
        <v>58.673385126403289</v>
      </c>
      <c r="Z131" s="7">
        <f>E131*(1+0.031)^17</f>
        <v>40.328173376881189</v>
      </c>
      <c r="AA131" s="7">
        <f>F131*(1+0.031)^17</f>
        <v>60.492260065321787</v>
      </c>
      <c r="AB131" s="7">
        <f>E131*(1+0.031)^18</f>
        <v>41.578346751564503</v>
      </c>
      <c r="AC131" s="7">
        <f>F131*(1+0.031)^18</f>
        <v>62.367520127346751</v>
      </c>
      <c r="AD131" s="7">
        <f>E131*(1+0.031)^19</f>
        <v>42.867275500862995</v>
      </c>
      <c r="AE131" s="7">
        <f>F131*(1+0.031)^19</f>
        <v>64.300913251294489</v>
      </c>
      <c r="AF131" s="7">
        <f>E131*(1+0.031)^20</f>
        <v>44.19616104138975</v>
      </c>
      <c r="AG131" s="7">
        <f>F131*(1+0.031)^20</f>
        <v>66.294241562084622</v>
      </c>
      <c r="AH131" s="7">
        <f>E131*(1+0.031)^11</f>
        <v>33.578134148299547</v>
      </c>
      <c r="AI131" s="7">
        <f>F131*(1+0.031)^11</f>
        <v>50.367201222449324</v>
      </c>
      <c r="AJ131" s="7">
        <v>5</v>
      </c>
      <c r="AK131" s="1">
        <v>4</v>
      </c>
      <c r="AL131" s="8">
        <v>4</v>
      </c>
      <c r="AM131" s="9">
        <v>2091003193005</v>
      </c>
    </row>
    <row r="132" spans="1:39" x14ac:dyDescent="0.2">
      <c r="A132" s="1">
        <v>129</v>
      </c>
      <c r="B132" s="1" t="s">
        <v>140</v>
      </c>
      <c r="C132" s="6">
        <v>209</v>
      </c>
      <c r="D132" s="7">
        <v>312</v>
      </c>
      <c r="E132" s="7">
        <v>142</v>
      </c>
      <c r="F132" s="7">
        <v>170</v>
      </c>
      <c r="G132" s="7">
        <f>D132*(1+0.03)^8</f>
        <v>395.23226539293614</v>
      </c>
      <c r="H132" s="7">
        <f>D132*(1+0.03)^9</f>
        <v>407.08923335472429</v>
      </c>
      <c r="I132" s="7">
        <f>D132*(1+0.03)^10</f>
        <v>419.30191035536598</v>
      </c>
      <c r="J132" s="7">
        <f>D132*(1+0.03)^11</f>
        <v>431.880967666027</v>
      </c>
      <c r="K132" s="7">
        <f>D132*(1+0.03)^12</f>
        <v>444.83739669600772</v>
      </c>
      <c r="L132" s="7">
        <f>D132*(1+0.03)^13</f>
        <v>458.18251859688792</v>
      </c>
      <c r="M132" s="7">
        <f>D132*(1+0.03)^14</f>
        <v>471.92799415479465</v>
      </c>
      <c r="N132" s="7">
        <f>D132*(1+0.03)^15</f>
        <v>486.08583397943852</v>
      </c>
      <c r="O132" s="7">
        <f>D132*(1+0.03)^16</f>
        <v>500.66840899882158</v>
      </c>
      <c r="P132" s="7">
        <f>E132*(1+0.031)^12</f>
        <v>204.82941648247296</v>
      </c>
      <c r="Q132" s="7">
        <f>F132*(1+0.031)^12</f>
        <v>245.21831550718593</v>
      </c>
      <c r="R132" s="7">
        <f>E132*(1+0.031)^13</f>
        <v>211.17912839342961</v>
      </c>
      <c r="S132" s="7">
        <f>F132*(1+0.031)^13</f>
        <v>252.82008328790869</v>
      </c>
      <c r="T132" s="7">
        <f>E132*(1+0.031)^14</f>
        <v>217.72568137362589</v>
      </c>
      <c r="U132" s="7">
        <f>F132*(1+0.031)^14</f>
        <v>260.65750586983381</v>
      </c>
      <c r="V132" s="7">
        <f>E132*(1+0.031)^15</f>
        <v>224.47517749620829</v>
      </c>
      <c r="W132" s="7">
        <f>F132*(1+0.031)^15</f>
        <v>268.73788855179862</v>
      </c>
      <c r="X132" s="7">
        <f>E132*(1+0.031)^16</f>
        <v>231.43390799859074</v>
      </c>
      <c r="Y132" s="7">
        <f>F132*(1+0.031)^16</f>
        <v>277.06876309690443</v>
      </c>
      <c r="Z132" s="7">
        <f>E132*(1+0.031)^17</f>
        <v>238.60835914654706</v>
      </c>
      <c r="AA132" s="7">
        <f>F132*(1+0.031)^17</f>
        <v>285.65789475290842</v>
      </c>
      <c r="AB132" s="7">
        <f>E132*(1+0.031)^18</f>
        <v>246.00521828008996</v>
      </c>
      <c r="AC132" s="7">
        <f>F132*(1+0.031)^18</f>
        <v>294.51328949024855</v>
      </c>
      <c r="AD132" s="7">
        <f>E132*(1+0.031)^19</f>
        <v>253.63138004677273</v>
      </c>
      <c r="AE132" s="7">
        <f>F132*(1+0.031)^19</f>
        <v>303.64320146444624</v>
      </c>
      <c r="AF132" s="7">
        <f>E132*(1+0.031)^20</f>
        <v>261.49395282822269</v>
      </c>
      <c r="AG132" s="7">
        <f>F132*(1+0.031)^20</f>
        <v>313.0561407098441</v>
      </c>
      <c r="AH132" s="7">
        <f>E132*(1+0.031)^11</f>
        <v>198.67062704410566</v>
      </c>
      <c r="AI132" s="7">
        <f>F132*(1+0.031)^11</f>
        <v>237.84511688378848</v>
      </c>
      <c r="AJ132" s="7">
        <v>46</v>
      </c>
      <c r="AK132" s="1">
        <v>59</v>
      </c>
      <c r="AL132" s="8">
        <v>4.8305090000000002</v>
      </c>
      <c r="AM132" s="9">
        <v>2091001237001</v>
      </c>
    </row>
    <row r="133" spans="1:39" x14ac:dyDescent="0.2">
      <c r="A133" s="1">
        <v>130</v>
      </c>
      <c r="B133" s="1" t="s">
        <v>141</v>
      </c>
      <c r="C133" s="6">
        <v>209</v>
      </c>
      <c r="D133" s="7">
        <v>62</v>
      </c>
      <c r="E133" s="7">
        <v>25</v>
      </c>
      <c r="F133" s="7">
        <v>37</v>
      </c>
      <c r="G133" s="7">
        <f>D133*(1+0.03)^8</f>
        <v>78.539745046032181</v>
      </c>
      <c r="H133" s="7">
        <f>D133*(1+0.03)^9</f>
        <v>80.895937397413149</v>
      </c>
      <c r="I133" s="7">
        <f>D133*(1+0.03)^10</f>
        <v>83.322815519335549</v>
      </c>
      <c r="J133" s="7">
        <f>D133*(1+0.03)^11</f>
        <v>85.822499984915623</v>
      </c>
      <c r="K133" s="7">
        <f>D133*(1+0.03)^12</f>
        <v>88.397174984463078</v>
      </c>
      <c r="L133" s="7">
        <f>D133*(1+0.03)^13</f>
        <v>91.049090233996964</v>
      </c>
      <c r="M133" s="7">
        <f>D133*(1+0.03)^14</f>
        <v>93.780562941016882</v>
      </c>
      <c r="N133" s="7">
        <f>D133*(1+0.03)^15</f>
        <v>96.593979829247388</v>
      </c>
      <c r="O133" s="7">
        <f>D133*(1+0.03)^16</f>
        <v>99.491799224124804</v>
      </c>
      <c r="P133" s="7">
        <f>E133*(1+0.031)^12</f>
        <v>36.061516986350874</v>
      </c>
      <c r="Q133" s="7">
        <f>F133*(1+0.031)^12</f>
        <v>53.371045139799293</v>
      </c>
      <c r="R133" s="7">
        <f>E133*(1+0.031)^13</f>
        <v>37.179424012927747</v>
      </c>
      <c r="S133" s="7">
        <f>F133*(1+0.031)^13</f>
        <v>55.025547539133065</v>
      </c>
      <c r="T133" s="7">
        <f>E133*(1+0.031)^14</f>
        <v>38.331986157328501</v>
      </c>
      <c r="U133" s="7">
        <f>F133*(1+0.031)^14</f>
        <v>56.731339512846183</v>
      </c>
      <c r="V133" s="7">
        <f>E133*(1+0.031)^15</f>
        <v>39.520277728205684</v>
      </c>
      <c r="W133" s="7">
        <f>F133*(1+0.031)^15</f>
        <v>58.490011037744409</v>
      </c>
      <c r="X133" s="7">
        <f>E133*(1+0.031)^16</f>
        <v>40.745406337780061</v>
      </c>
      <c r="Y133" s="7">
        <f>F133*(1+0.031)^16</f>
        <v>60.303201379914491</v>
      </c>
      <c r="Z133" s="7">
        <f>E133*(1+0.031)^17</f>
        <v>42.008513934251241</v>
      </c>
      <c r="AA133" s="7">
        <f>F133*(1+0.031)^17</f>
        <v>62.172600622691839</v>
      </c>
      <c r="AB133" s="7">
        <f>E133*(1+0.031)^18</f>
        <v>43.310777866213023</v>
      </c>
      <c r="AC133" s="7">
        <f>F133*(1+0.031)^18</f>
        <v>64.099951241995271</v>
      </c>
      <c r="AD133" s="7">
        <f>E133*(1+0.031)^19</f>
        <v>44.65341198006562</v>
      </c>
      <c r="AE133" s="7">
        <f>F133*(1+0.031)^19</f>
        <v>66.087049730497114</v>
      </c>
      <c r="AF133" s="7">
        <f>E133*(1+0.031)^20</f>
        <v>46.037667751447657</v>
      </c>
      <c r="AG133" s="7">
        <f>F133*(1+0.031)^20</f>
        <v>68.135748272142536</v>
      </c>
      <c r="AH133" s="7">
        <f>E133*(1+0.031)^11</f>
        <v>34.97722307114536</v>
      </c>
      <c r="AI133" s="7">
        <f>F133*(1+0.031)^11</f>
        <v>51.766290145295137</v>
      </c>
      <c r="AJ133" s="7">
        <v>17</v>
      </c>
      <c r="AK133" s="1">
        <v>14</v>
      </c>
      <c r="AL133" s="8">
        <v>4.4285709999999998</v>
      </c>
      <c r="AM133" s="9">
        <v>2091003187004</v>
      </c>
    </row>
    <row r="134" spans="1:39" x14ac:dyDescent="0.2">
      <c r="A134" s="1">
        <v>131</v>
      </c>
      <c r="B134" s="1" t="s">
        <v>142</v>
      </c>
      <c r="C134" s="6">
        <v>209</v>
      </c>
      <c r="D134" s="7">
        <v>1872</v>
      </c>
      <c r="E134" s="7">
        <v>828</v>
      </c>
      <c r="F134" s="7">
        <v>1044</v>
      </c>
      <c r="G134" s="7">
        <f>D134*(1+0.03)^8</f>
        <v>2371.3935923576169</v>
      </c>
      <c r="H134" s="7">
        <f>D134*(1+0.03)^9</f>
        <v>2442.5354001283458</v>
      </c>
      <c r="I134" s="7">
        <f>D134*(1+0.03)^10</f>
        <v>2515.8114621321961</v>
      </c>
      <c r="J134" s="7">
        <f>D134*(1+0.03)^11</f>
        <v>2591.2858059961618</v>
      </c>
      <c r="K134" s="7">
        <f>D134*(1+0.03)^12</f>
        <v>2669.0243801760462</v>
      </c>
      <c r="L134" s="7">
        <f>D134*(1+0.03)^13</f>
        <v>2749.0951115813277</v>
      </c>
      <c r="M134" s="7">
        <f>D134*(1+0.03)^14</f>
        <v>2831.5679649287677</v>
      </c>
      <c r="N134" s="7">
        <f>D134*(1+0.03)^15</f>
        <v>2916.515003876631</v>
      </c>
      <c r="O134" s="7">
        <f>D134*(1+0.03)^16</f>
        <v>3004.0104539929293</v>
      </c>
      <c r="P134" s="7">
        <f>E134*(1+0.031)^12</f>
        <v>1194.3574425879408</v>
      </c>
      <c r="Q134" s="7">
        <f>F134*(1+0.031)^12</f>
        <v>1505.9289493500123</v>
      </c>
      <c r="R134" s="7">
        <f>E134*(1+0.031)^13</f>
        <v>1231.382523308167</v>
      </c>
      <c r="S134" s="7">
        <f>F134*(1+0.031)^13</f>
        <v>1552.6127467798628</v>
      </c>
      <c r="T134" s="7">
        <f>E134*(1+0.031)^14</f>
        <v>1269.5553815307201</v>
      </c>
      <c r="U134" s="7">
        <f>F134*(1+0.031)^14</f>
        <v>1600.7437419300381</v>
      </c>
      <c r="V134" s="7">
        <f>E134*(1+0.031)^15</f>
        <v>1308.9115983581721</v>
      </c>
      <c r="W134" s="7">
        <f>F134*(1+0.031)^15</f>
        <v>1650.3667979298693</v>
      </c>
      <c r="X134" s="7">
        <f>E134*(1+0.031)^16</f>
        <v>1349.4878579072756</v>
      </c>
      <c r="Y134" s="7">
        <f>F134*(1+0.031)^16</f>
        <v>1701.5281686656954</v>
      </c>
      <c r="Z134" s="7">
        <f>E134*(1+0.031)^17</f>
        <v>1391.3219815024011</v>
      </c>
      <c r="AA134" s="7">
        <f>F134*(1+0.031)^17</f>
        <v>1754.2755418943318</v>
      </c>
      <c r="AB134" s="7">
        <f>E134*(1+0.031)^18</f>
        <v>1434.4529629289752</v>
      </c>
      <c r="AC134" s="7">
        <f>F134*(1+0.031)^18</f>
        <v>1808.6580836930559</v>
      </c>
      <c r="AD134" s="7">
        <f>E134*(1+0.031)^19</f>
        <v>1478.9210047797733</v>
      </c>
      <c r="AE134" s="7">
        <f>F134*(1+0.031)^19</f>
        <v>1864.7264842875404</v>
      </c>
      <c r="AF134" s="7">
        <f>E134*(1+0.031)^20</f>
        <v>1524.7675559279464</v>
      </c>
      <c r="AG134" s="7">
        <f>F134*(1+0.031)^20</f>
        <v>1922.5330053004543</v>
      </c>
      <c r="AH134" s="7">
        <f>E134*(1+0.031)^11</f>
        <v>1158.4456281163345</v>
      </c>
      <c r="AI134" s="7">
        <f>F134*(1+0.031)^11</f>
        <v>1460.6488354510304</v>
      </c>
      <c r="AJ134" s="7">
        <v>287</v>
      </c>
      <c r="AK134" s="1">
        <v>440</v>
      </c>
      <c r="AL134" s="8">
        <v>4.2022729999999999</v>
      </c>
      <c r="AM134" s="9">
        <v>2091002000016</v>
      </c>
    </row>
    <row r="135" spans="1:39" x14ac:dyDescent="0.2">
      <c r="A135" s="1">
        <v>132</v>
      </c>
      <c r="B135" s="1" t="s">
        <v>143</v>
      </c>
      <c r="C135" s="6">
        <v>209</v>
      </c>
      <c r="D135" s="7">
        <v>645</v>
      </c>
      <c r="E135" s="7">
        <v>319</v>
      </c>
      <c r="F135" s="7">
        <v>326</v>
      </c>
      <c r="G135" s="7">
        <f>D135*(1+0.03)^8</f>
        <v>817.06670249501224</v>
      </c>
      <c r="H135" s="7">
        <f>D135*(1+0.03)^9</f>
        <v>841.57870356986268</v>
      </c>
      <c r="I135" s="7">
        <f>D135*(1+0.03)^10</f>
        <v>866.82606467695859</v>
      </c>
      <c r="J135" s="7">
        <f>D135*(1+0.03)^11</f>
        <v>892.8308466172673</v>
      </c>
      <c r="K135" s="7">
        <f>D135*(1+0.03)^12</f>
        <v>919.61577201578518</v>
      </c>
      <c r="L135" s="7">
        <f>D135*(1+0.03)^13</f>
        <v>947.20424517625872</v>
      </c>
      <c r="M135" s="7">
        <f>D135*(1+0.03)^14</f>
        <v>975.62037253154665</v>
      </c>
      <c r="N135" s="7">
        <f>D135*(1+0.03)^15</f>
        <v>1004.888983707493</v>
      </c>
      <c r="O135" s="7">
        <f>D135*(1+0.03)^16</f>
        <v>1035.0356532187177</v>
      </c>
      <c r="P135" s="7">
        <f>E135*(1+0.031)^12</f>
        <v>460.14495674583713</v>
      </c>
      <c r="Q135" s="7">
        <f>F135*(1+0.031)^12</f>
        <v>470.2421815020154</v>
      </c>
      <c r="R135" s="7">
        <f>E135*(1+0.031)^13</f>
        <v>474.40945040495808</v>
      </c>
      <c r="S135" s="7">
        <f>F135*(1+0.031)^13</f>
        <v>484.81968912857781</v>
      </c>
      <c r="T135" s="7">
        <f>E135*(1+0.031)^14</f>
        <v>489.11614336751165</v>
      </c>
      <c r="U135" s="7">
        <f>F135*(1+0.031)^14</f>
        <v>499.84909949156366</v>
      </c>
      <c r="V135" s="7">
        <f>E135*(1+0.031)^15</f>
        <v>504.27874381190452</v>
      </c>
      <c r="W135" s="7">
        <f>F135*(1+0.031)^15</f>
        <v>515.34442157580213</v>
      </c>
      <c r="X135" s="7">
        <f>E135*(1+0.031)^16</f>
        <v>519.91138487007356</v>
      </c>
      <c r="Y135" s="7">
        <f>F135*(1+0.031)^16</f>
        <v>531.32009864465203</v>
      </c>
      <c r="Z135" s="7">
        <f>E135*(1+0.031)^17</f>
        <v>536.02863780104587</v>
      </c>
      <c r="AA135" s="7">
        <f>F135*(1+0.031)^17</f>
        <v>547.79102170263616</v>
      </c>
      <c r="AB135" s="7">
        <f>E135*(1+0.031)^18</f>
        <v>552.64552557287823</v>
      </c>
      <c r="AC135" s="7">
        <f>F135*(1+0.031)^18</f>
        <v>564.77254337541785</v>
      </c>
      <c r="AD135" s="7">
        <f>E135*(1+0.031)^19</f>
        <v>569.77753686563733</v>
      </c>
      <c r="AE135" s="7">
        <f>F135*(1+0.031)^19</f>
        <v>582.28049222005575</v>
      </c>
      <c r="AF135" s="7">
        <f>E135*(1+0.031)^20</f>
        <v>587.44064050847214</v>
      </c>
      <c r="AG135" s="7">
        <f>F135*(1+0.031)^20</f>
        <v>600.3311874788775</v>
      </c>
      <c r="AH135" s="7">
        <f>E135*(1+0.031)^11</f>
        <v>446.30936638781486</v>
      </c>
      <c r="AI135" s="7">
        <f>F135*(1+0.031)^11</f>
        <v>456.10298884773556</v>
      </c>
      <c r="AJ135" s="7">
        <v>119</v>
      </c>
      <c r="AK135" s="1">
        <v>134</v>
      </c>
      <c r="AL135" s="8">
        <v>4.8134329999999999</v>
      </c>
      <c r="AM135" s="9">
        <v>2091003161001</v>
      </c>
    </row>
    <row r="136" spans="1:39" x14ac:dyDescent="0.2">
      <c r="A136" s="1">
        <v>133</v>
      </c>
      <c r="B136" s="1" t="s">
        <v>144</v>
      </c>
      <c r="C136" s="6">
        <v>209</v>
      </c>
      <c r="D136" s="7">
        <v>620</v>
      </c>
      <c r="E136" s="7">
        <v>311</v>
      </c>
      <c r="F136" s="7">
        <v>309</v>
      </c>
      <c r="G136" s="7">
        <f>D136*(1+0.03)^8</f>
        <v>785.39745046032192</v>
      </c>
      <c r="H136" s="7">
        <f>D136*(1+0.03)^9</f>
        <v>808.95937397413161</v>
      </c>
      <c r="I136" s="7">
        <f>D136*(1+0.03)^10</f>
        <v>833.22815519335552</v>
      </c>
      <c r="J136" s="7">
        <f>D136*(1+0.03)^11</f>
        <v>858.22499984915623</v>
      </c>
      <c r="K136" s="7">
        <f>D136*(1+0.03)^12</f>
        <v>883.97174984463072</v>
      </c>
      <c r="L136" s="7">
        <f>D136*(1+0.03)^13</f>
        <v>910.49090233996958</v>
      </c>
      <c r="M136" s="7">
        <f>D136*(1+0.03)^14</f>
        <v>937.80562941016888</v>
      </c>
      <c r="N136" s="7">
        <f>D136*(1+0.03)^15</f>
        <v>965.93979829247394</v>
      </c>
      <c r="O136" s="7">
        <f>D136*(1+0.03)^16</f>
        <v>994.91799224124793</v>
      </c>
      <c r="P136" s="7">
        <f>E136*(1+0.031)^12</f>
        <v>448.60527131020484</v>
      </c>
      <c r="Q136" s="7">
        <f>F136*(1+0.031)^12</f>
        <v>445.72034995129678</v>
      </c>
      <c r="R136" s="7">
        <f>E136*(1+0.031)^13</f>
        <v>462.51203472082119</v>
      </c>
      <c r="S136" s="7">
        <f>F136*(1+0.031)^13</f>
        <v>459.53768079978698</v>
      </c>
      <c r="T136" s="7">
        <f>E136*(1+0.031)^14</f>
        <v>476.84990779716657</v>
      </c>
      <c r="U136" s="7">
        <f>F136*(1+0.031)^14</f>
        <v>473.78334890458029</v>
      </c>
      <c r="V136" s="7">
        <f>E136*(1+0.031)^15</f>
        <v>491.6322549388787</v>
      </c>
      <c r="W136" s="7">
        <f>F136*(1+0.031)^15</f>
        <v>488.47063272062223</v>
      </c>
      <c r="X136" s="7">
        <f>E136*(1+0.031)^16</f>
        <v>506.87285484198395</v>
      </c>
      <c r="Y136" s="7">
        <f>F136*(1+0.031)^16</f>
        <v>503.61322233496156</v>
      </c>
      <c r="Z136" s="7">
        <f>E136*(1+0.031)^17</f>
        <v>522.58591334208541</v>
      </c>
      <c r="AA136" s="7">
        <f>F136*(1+0.031)^17</f>
        <v>519.22523222734537</v>
      </c>
      <c r="AB136" s="7">
        <f>E136*(1+0.031)^18</f>
        <v>538.78607665569007</v>
      </c>
      <c r="AC136" s="7">
        <f>F136*(1+0.031)^18</f>
        <v>535.321214426393</v>
      </c>
      <c r="AD136" s="7">
        <f>E136*(1+0.031)^19</f>
        <v>555.48844503201633</v>
      </c>
      <c r="AE136" s="7">
        <f>F136*(1+0.031)^19</f>
        <v>551.91617207361105</v>
      </c>
      <c r="AF136" s="7">
        <f>E136*(1+0.031)^20</f>
        <v>572.70858682800883</v>
      </c>
      <c r="AG136" s="7">
        <f>F136*(1+0.031)^20</f>
        <v>569.02557340789303</v>
      </c>
      <c r="AH136" s="7">
        <f>E136*(1+0.031)^11</f>
        <v>435.1166550050483</v>
      </c>
      <c r="AI136" s="7">
        <f>F136*(1+0.031)^11</f>
        <v>432.31847715935669</v>
      </c>
      <c r="AJ136" s="7">
        <v>109</v>
      </c>
      <c r="AK136" s="1">
        <v>115</v>
      </c>
      <c r="AL136" s="8">
        <v>5.3739129999999999</v>
      </c>
      <c r="AM136" s="9">
        <v>2091003199005</v>
      </c>
    </row>
    <row r="137" spans="1:39" x14ac:dyDescent="0.2">
      <c r="A137" s="1">
        <v>134</v>
      </c>
      <c r="B137" s="1" t="s">
        <v>145</v>
      </c>
      <c r="C137" s="6">
        <v>209</v>
      </c>
      <c r="D137" s="7">
        <v>169</v>
      </c>
      <c r="E137" s="7">
        <v>86</v>
      </c>
      <c r="F137" s="7">
        <v>83</v>
      </c>
      <c r="G137" s="7">
        <f>D137*(1+0.03)^8</f>
        <v>214.0841437545071</v>
      </c>
      <c r="H137" s="7">
        <f>D137*(1+0.03)^9</f>
        <v>220.5066680671423</v>
      </c>
      <c r="I137" s="7">
        <f>D137*(1+0.03)^10</f>
        <v>227.12186810915659</v>
      </c>
      <c r="J137" s="7">
        <f>D137*(1+0.03)^11</f>
        <v>233.9355241524313</v>
      </c>
      <c r="K137" s="7">
        <f>D137*(1+0.03)^12</f>
        <v>240.95358987700419</v>
      </c>
      <c r="L137" s="7">
        <f>D137*(1+0.03)^13</f>
        <v>248.18219757331431</v>
      </c>
      <c r="M137" s="7">
        <f>D137*(1+0.03)^14</f>
        <v>255.62766350051376</v>
      </c>
      <c r="N137" s="7">
        <f>D137*(1+0.03)^15</f>
        <v>263.29649340552919</v>
      </c>
      <c r="O137" s="7">
        <f>D137*(1+0.03)^16</f>
        <v>271.19538820769503</v>
      </c>
      <c r="P137" s="7">
        <f>E137*(1+0.031)^12</f>
        <v>124.051618433047</v>
      </c>
      <c r="Q137" s="7">
        <f>F137*(1+0.031)^12</f>
        <v>119.72423639468489</v>
      </c>
      <c r="R137" s="7">
        <f>E137*(1+0.031)^13</f>
        <v>127.89721860447145</v>
      </c>
      <c r="S137" s="7">
        <f>F137*(1+0.031)^13</f>
        <v>123.43568772292012</v>
      </c>
      <c r="T137" s="7">
        <f>E137*(1+0.031)^14</f>
        <v>131.86203238121004</v>
      </c>
      <c r="U137" s="7">
        <f>F137*(1+0.031)^14</f>
        <v>127.26219404233062</v>
      </c>
      <c r="V137" s="7">
        <f>E137*(1+0.031)^15</f>
        <v>135.94975538502754</v>
      </c>
      <c r="W137" s="7">
        <f>F137*(1+0.031)^15</f>
        <v>131.20732205764287</v>
      </c>
      <c r="X137" s="7">
        <f>E137*(1+0.031)^16</f>
        <v>140.16419780196341</v>
      </c>
      <c r="Y137" s="7">
        <f>F137*(1+0.031)^16</f>
        <v>135.2747490414298</v>
      </c>
      <c r="Z137" s="7">
        <f>E137*(1+0.031)^17</f>
        <v>144.50928793382425</v>
      </c>
      <c r="AA137" s="7">
        <f>F137*(1+0.031)^17</f>
        <v>139.46826626171412</v>
      </c>
      <c r="AB137" s="7">
        <f>E137*(1+0.031)^18</f>
        <v>148.98907585977281</v>
      </c>
      <c r="AC137" s="7">
        <f>F137*(1+0.031)^18</f>
        <v>143.79178251582724</v>
      </c>
      <c r="AD137" s="7">
        <f>E137*(1+0.031)^19</f>
        <v>153.60773721142573</v>
      </c>
      <c r="AE137" s="7">
        <f>F137*(1+0.031)^19</f>
        <v>148.24932777381787</v>
      </c>
      <c r="AF137" s="7">
        <f>E137*(1+0.031)^20</f>
        <v>158.36957706497995</v>
      </c>
      <c r="AG137" s="7">
        <f>F137*(1+0.031)^20</f>
        <v>152.84505693480622</v>
      </c>
      <c r="AH137" s="7">
        <f>E137*(1+0.031)^11</f>
        <v>120.32164736474004</v>
      </c>
      <c r="AI137" s="7">
        <f>F137*(1+0.031)^11</f>
        <v>116.12438059620261</v>
      </c>
      <c r="AJ137" s="7">
        <v>25</v>
      </c>
      <c r="AK137" s="1">
        <v>33</v>
      </c>
      <c r="AL137" s="8">
        <v>5.1212119999999999</v>
      </c>
      <c r="AM137" s="9">
        <v>2091003199004</v>
      </c>
    </row>
    <row r="138" spans="1:39" x14ac:dyDescent="0.2">
      <c r="A138" s="1">
        <v>135</v>
      </c>
      <c r="B138" s="1" t="s">
        <v>146</v>
      </c>
      <c r="C138" s="6">
        <v>209</v>
      </c>
      <c r="D138" s="7">
        <v>895</v>
      </c>
      <c r="E138" s="7">
        <v>444</v>
      </c>
      <c r="F138" s="7">
        <v>451</v>
      </c>
      <c r="G138" s="7">
        <f>D138*(1+0.03)^8</f>
        <v>1133.7592228419162</v>
      </c>
      <c r="H138" s="7">
        <f>D138*(1+0.03)^9</f>
        <v>1167.7719995271739</v>
      </c>
      <c r="I138" s="7">
        <f>D138*(1+0.03)^10</f>
        <v>1202.8051595129889</v>
      </c>
      <c r="J138" s="7">
        <f>D138*(1+0.03)^11</f>
        <v>1238.8893142983786</v>
      </c>
      <c r="K138" s="7">
        <f>D138*(1+0.03)^12</f>
        <v>1276.0559937273299</v>
      </c>
      <c r="L138" s="7">
        <f>D138*(1+0.03)^13</f>
        <v>1314.3376735391496</v>
      </c>
      <c r="M138" s="7">
        <f>D138*(1+0.03)^14</f>
        <v>1353.7678037453243</v>
      </c>
      <c r="N138" s="7">
        <f>D138*(1+0.03)^15</f>
        <v>1394.3808378576841</v>
      </c>
      <c r="O138" s="7">
        <f>D138*(1+0.03)^16</f>
        <v>1436.2122629934145</v>
      </c>
      <c r="P138" s="7">
        <f>E138*(1+0.031)^12</f>
        <v>640.45254167759151</v>
      </c>
      <c r="Q138" s="7">
        <f>F138*(1+0.031)^12</f>
        <v>650.54976643376972</v>
      </c>
      <c r="R138" s="7">
        <f>E138*(1+0.031)^13</f>
        <v>660.30657046959675</v>
      </c>
      <c r="S138" s="7">
        <f>F138*(1+0.031)^13</f>
        <v>670.71680919321659</v>
      </c>
      <c r="T138" s="7">
        <f>E138*(1+0.031)^14</f>
        <v>680.77607415415423</v>
      </c>
      <c r="U138" s="7">
        <f>F138*(1+0.031)^14</f>
        <v>691.50903027820618</v>
      </c>
      <c r="V138" s="7">
        <f>E138*(1+0.031)^15</f>
        <v>701.88013245293291</v>
      </c>
      <c r="W138" s="7">
        <f>F138*(1+0.031)^15</f>
        <v>712.94581021683052</v>
      </c>
      <c r="X138" s="7">
        <f>E138*(1+0.031)^16</f>
        <v>723.63841655897386</v>
      </c>
      <c r="Y138" s="7">
        <f>F138*(1+0.031)^16</f>
        <v>735.04713033355233</v>
      </c>
      <c r="Z138" s="7">
        <f>E138*(1+0.031)^17</f>
        <v>746.07120747230204</v>
      </c>
      <c r="AA138" s="7">
        <f>F138*(1+0.031)^17</f>
        <v>757.83359137389243</v>
      </c>
      <c r="AB138" s="7">
        <f>E138*(1+0.031)^18</f>
        <v>769.19941490394331</v>
      </c>
      <c r="AC138" s="7">
        <f>F138*(1+0.031)^18</f>
        <v>781.32643270648293</v>
      </c>
      <c r="AD138" s="7">
        <f>E138*(1+0.031)^19</f>
        <v>793.04459676596548</v>
      </c>
      <c r="AE138" s="7">
        <f>F138*(1+0.031)^19</f>
        <v>805.54755212038378</v>
      </c>
      <c r="AF138" s="7">
        <f>E138*(1+0.031)^20</f>
        <v>817.62897926571043</v>
      </c>
      <c r="AG138" s="7">
        <f>F138*(1+0.031)^20</f>
        <v>830.51952623611578</v>
      </c>
      <c r="AH138" s="7">
        <f>E138*(1+0.031)^11</f>
        <v>621.19548174354168</v>
      </c>
      <c r="AI138" s="7">
        <f>F138*(1+0.031)^11</f>
        <v>630.98910420346238</v>
      </c>
      <c r="AJ138" s="7">
        <v>171</v>
      </c>
      <c r="AK138" s="1">
        <v>204</v>
      </c>
      <c r="AL138" s="8">
        <v>4.3823530000000002</v>
      </c>
      <c r="AM138" s="9">
        <v>2091003204001</v>
      </c>
    </row>
    <row r="139" spans="1:39" x14ac:dyDescent="0.2">
      <c r="A139" s="1">
        <v>136</v>
      </c>
      <c r="B139" s="1" t="s">
        <v>147</v>
      </c>
      <c r="C139" s="6">
        <v>209</v>
      </c>
      <c r="D139" s="7">
        <v>576</v>
      </c>
      <c r="E139" s="7">
        <v>280</v>
      </c>
      <c r="F139" s="7">
        <v>296</v>
      </c>
      <c r="G139" s="7">
        <f>D139*(1+0.03)^8</f>
        <v>729.65956687926678</v>
      </c>
      <c r="H139" s="7">
        <f>D139*(1+0.03)^9</f>
        <v>751.54935388564479</v>
      </c>
      <c r="I139" s="7">
        <f>D139*(1+0.03)^10</f>
        <v>774.09583450221419</v>
      </c>
      <c r="J139" s="7">
        <f>D139*(1+0.03)^11</f>
        <v>797.3187095372806</v>
      </c>
      <c r="K139" s="7">
        <f>D139*(1+0.03)^12</f>
        <v>821.23827082339892</v>
      </c>
      <c r="L139" s="7">
        <f>D139*(1+0.03)^13</f>
        <v>845.87541894810079</v>
      </c>
      <c r="M139" s="7">
        <f>D139*(1+0.03)^14</f>
        <v>871.25168151654395</v>
      </c>
      <c r="N139" s="7">
        <f>D139*(1+0.03)^15</f>
        <v>897.3892319620403</v>
      </c>
      <c r="O139" s="7">
        <f>D139*(1+0.03)^16</f>
        <v>924.3109089209014</v>
      </c>
      <c r="P139" s="7">
        <f>E139*(1+0.031)^12</f>
        <v>403.88899024712975</v>
      </c>
      <c r="Q139" s="7">
        <f>F139*(1+0.031)^12</f>
        <v>426.96836111839434</v>
      </c>
      <c r="R139" s="7">
        <f>E139*(1+0.031)^13</f>
        <v>416.4095489447908</v>
      </c>
      <c r="S139" s="7">
        <f>F139*(1+0.031)^13</f>
        <v>440.20438031306452</v>
      </c>
      <c r="T139" s="7">
        <f>E139*(1+0.031)^14</f>
        <v>429.31824496207923</v>
      </c>
      <c r="U139" s="7">
        <f>F139*(1+0.031)^14</f>
        <v>453.85071610276947</v>
      </c>
      <c r="V139" s="7">
        <f>E139*(1+0.031)^15</f>
        <v>442.62711055590364</v>
      </c>
      <c r="W139" s="7">
        <f>F139*(1+0.031)^15</f>
        <v>467.92008830195527</v>
      </c>
      <c r="X139" s="7">
        <f>E139*(1+0.031)^16</f>
        <v>456.34855098313665</v>
      </c>
      <c r="Y139" s="7">
        <f>F139*(1+0.031)^16</f>
        <v>482.42561103931592</v>
      </c>
      <c r="Z139" s="7">
        <f>E139*(1+0.031)^17</f>
        <v>470.49535606361388</v>
      </c>
      <c r="AA139" s="7">
        <f>F139*(1+0.031)^17</f>
        <v>497.38080498153471</v>
      </c>
      <c r="AB139" s="7">
        <f>E139*(1+0.031)^18</f>
        <v>485.08071210158585</v>
      </c>
      <c r="AC139" s="7">
        <f>F139*(1+0.031)^18</f>
        <v>512.79960993596217</v>
      </c>
      <c r="AD139" s="7">
        <f>E139*(1+0.031)^19</f>
        <v>500.11821417673497</v>
      </c>
      <c r="AE139" s="7">
        <f>F139*(1+0.031)^19</f>
        <v>528.69639784397691</v>
      </c>
      <c r="AF139" s="7">
        <f>E139*(1+0.031)^20</f>
        <v>515.62187881621378</v>
      </c>
      <c r="AG139" s="7">
        <f>F139*(1+0.031)^20</f>
        <v>545.08598617714028</v>
      </c>
      <c r="AH139" s="7">
        <f>E139*(1+0.031)^11</f>
        <v>391.74489839682809</v>
      </c>
      <c r="AI139" s="7">
        <f>F139*(1+0.031)^11</f>
        <v>414.1303211623611</v>
      </c>
      <c r="AJ139" s="7">
        <v>65</v>
      </c>
      <c r="AK139" s="1">
        <v>79</v>
      </c>
      <c r="AL139" s="8">
        <v>7.2911390000000003</v>
      </c>
      <c r="AM139" s="9">
        <v>2091003241001</v>
      </c>
    </row>
    <row r="140" spans="1:39" x14ac:dyDescent="0.2">
      <c r="A140" s="1">
        <v>137</v>
      </c>
      <c r="B140" s="1" t="s">
        <v>148</v>
      </c>
      <c r="C140" s="6">
        <v>209</v>
      </c>
      <c r="D140" s="7">
        <v>973</v>
      </c>
      <c r="E140" s="7">
        <v>452</v>
      </c>
      <c r="F140" s="7">
        <v>521</v>
      </c>
      <c r="G140" s="7">
        <f>D140*(1+0.03)^8</f>
        <v>1232.5672891901504</v>
      </c>
      <c r="H140" s="7">
        <f>D140*(1+0.03)^9</f>
        <v>1269.5443078658548</v>
      </c>
      <c r="I140" s="7">
        <f>D140*(1+0.03)^10</f>
        <v>1307.6306371018304</v>
      </c>
      <c r="J140" s="7">
        <f>D140*(1+0.03)^11</f>
        <v>1346.8595562148855</v>
      </c>
      <c r="K140" s="7">
        <f>D140*(1+0.03)^12</f>
        <v>1387.2653429013319</v>
      </c>
      <c r="L140" s="7">
        <f>D140*(1+0.03)^13</f>
        <v>1428.8833031883717</v>
      </c>
      <c r="M140" s="7">
        <f>D140*(1+0.03)^14</f>
        <v>1471.749802284023</v>
      </c>
      <c r="N140" s="7">
        <f>D140*(1+0.03)^15</f>
        <v>1515.9022963525438</v>
      </c>
      <c r="O140" s="7">
        <f>D140*(1+0.03)^16</f>
        <v>1561.3793652431198</v>
      </c>
      <c r="P140" s="7">
        <f>E140*(1+0.031)^12</f>
        <v>651.99222711322375</v>
      </c>
      <c r="Q140" s="7">
        <f>F140*(1+0.031)^12</f>
        <v>751.52201399555213</v>
      </c>
      <c r="R140" s="7">
        <f>E140*(1+0.031)^13</f>
        <v>672.20398615373369</v>
      </c>
      <c r="S140" s="7">
        <f>F140*(1+0.031)^13</f>
        <v>774.81919642941421</v>
      </c>
      <c r="T140" s="7">
        <f>E140*(1+0.031)^14</f>
        <v>693.04230972449932</v>
      </c>
      <c r="U140" s="7">
        <f>F140*(1+0.031)^14</f>
        <v>798.83859151872593</v>
      </c>
      <c r="V140" s="7">
        <f>E140*(1+0.031)^15</f>
        <v>714.52662132595879</v>
      </c>
      <c r="W140" s="7">
        <f>F140*(1+0.031)^15</f>
        <v>823.60258785580641</v>
      </c>
      <c r="X140" s="7">
        <f>E140*(1+0.031)^16</f>
        <v>736.67694658706353</v>
      </c>
      <c r="Y140" s="7">
        <f>F140*(1+0.031)^16</f>
        <v>849.13426807933649</v>
      </c>
      <c r="Z140" s="7">
        <f>E140*(1+0.031)^17</f>
        <v>759.51393193126239</v>
      </c>
      <c r="AA140" s="7">
        <f>F140*(1+0.031)^17</f>
        <v>875.45743038979583</v>
      </c>
      <c r="AB140" s="7">
        <f>E140*(1+0.031)^18</f>
        <v>783.05886382113147</v>
      </c>
      <c r="AC140" s="7">
        <f>F140*(1+0.031)^18</f>
        <v>902.59661073187942</v>
      </c>
      <c r="AD140" s="7">
        <f>E140*(1+0.031)^19</f>
        <v>807.33368859958648</v>
      </c>
      <c r="AE140" s="7">
        <f>F140*(1+0.031)^19</f>
        <v>930.57710566456751</v>
      </c>
      <c r="AF140" s="7">
        <f>E140*(1+0.031)^20</f>
        <v>832.36103294617362</v>
      </c>
      <c r="AG140" s="7">
        <f>F140*(1+0.031)^20</f>
        <v>959.4249959401692</v>
      </c>
      <c r="AH140" s="7">
        <f>E140*(1+0.031)^11</f>
        <v>632.38819312630812</v>
      </c>
      <c r="AI140" s="7">
        <f>F140*(1+0.031)^11</f>
        <v>728.92532880266936</v>
      </c>
      <c r="AJ140" s="7">
        <v>141</v>
      </c>
      <c r="AK140" s="1">
        <v>251</v>
      </c>
      <c r="AL140" s="8">
        <v>3.7091630000000002</v>
      </c>
      <c r="AM140" s="9">
        <v>2091002000021</v>
      </c>
    </row>
    <row r="141" spans="1:39" x14ac:dyDescent="0.2">
      <c r="A141" s="1">
        <v>138</v>
      </c>
      <c r="B141" s="1" t="s">
        <v>149</v>
      </c>
      <c r="C141" s="6">
        <v>210</v>
      </c>
      <c r="D141" s="7">
        <v>88</v>
      </c>
      <c r="E141" s="7">
        <v>43</v>
      </c>
      <c r="F141" s="7">
        <v>45</v>
      </c>
      <c r="G141" s="7">
        <f>D141*(1+0.03)^8</f>
        <v>111.4757671621102</v>
      </c>
      <c r="H141" s="7">
        <f>D141*(1+0.03)^9</f>
        <v>114.82004017697351</v>
      </c>
      <c r="I141" s="7">
        <f>D141*(1+0.03)^10</f>
        <v>118.26464138228272</v>
      </c>
      <c r="J141" s="7">
        <f>D141*(1+0.03)^11</f>
        <v>121.8125806237512</v>
      </c>
      <c r="K141" s="7">
        <f>D141*(1+0.03)^12</f>
        <v>125.46695804246372</v>
      </c>
      <c r="L141" s="7">
        <f>D141*(1+0.03)^13</f>
        <v>129.23096678373761</v>
      </c>
      <c r="M141" s="7">
        <f>D141*(1+0.03)^14</f>
        <v>133.10789578724976</v>
      </c>
      <c r="N141" s="7">
        <f>D141*(1+0.03)^15</f>
        <v>137.10113266086728</v>
      </c>
      <c r="O141" s="7">
        <f>D141*(1+0.03)^16</f>
        <v>141.21416664069326</v>
      </c>
      <c r="P141" s="7">
        <f>E141*(1+0.031)^12</f>
        <v>62.025809216523498</v>
      </c>
      <c r="Q141" s="7">
        <f>F141*(1+0.031)^12</f>
        <v>64.910730575431572</v>
      </c>
      <c r="R141" s="7">
        <f>E141*(1+0.031)^13</f>
        <v>63.948609302235724</v>
      </c>
      <c r="S141" s="7">
        <f>F141*(1+0.031)^13</f>
        <v>66.922963223269946</v>
      </c>
      <c r="T141" s="7">
        <f>E141*(1+0.031)^14</f>
        <v>65.931016190605021</v>
      </c>
      <c r="U141" s="7">
        <f>F141*(1+0.031)^14</f>
        <v>68.997575083191307</v>
      </c>
      <c r="V141" s="7">
        <f>E141*(1+0.031)^15</f>
        <v>67.974877692513772</v>
      </c>
      <c r="W141" s="7">
        <f>F141*(1+0.031)^15</f>
        <v>71.136499910770226</v>
      </c>
      <c r="X141" s="7">
        <f>E141*(1+0.031)^16</f>
        <v>70.082098900981705</v>
      </c>
      <c r="Y141" s="7">
        <f>F141*(1+0.031)^16</f>
        <v>73.341731408004108</v>
      </c>
      <c r="Z141" s="7">
        <f>E141*(1+0.031)^17</f>
        <v>72.254643966912127</v>
      </c>
      <c r="AA141" s="7">
        <f>F141*(1+0.031)^17</f>
        <v>75.61532508165223</v>
      </c>
      <c r="AB141" s="7">
        <f>E141*(1+0.031)^18</f>
        <v>74.494537929886405</v>
      </c>
      <c r="AC141" s="7">
        <f>F141*(1+0.031)^18</f>
        <v>77.959400159183446</v>
      </c>
      <c r="AD141" s="7">
        <f>E141*(1+0.031)^19</f>
        <v>76.803868605712864</v>
      </c>
      <c r="AE141" s="7">
        <f>F141*(1+0.031)^19</f>
        <v>80.376141564118115</v>
      </c>
      <c r="AF141" s="7">
        <f>E141*(1+0.031)^20</f>
        <v>79.184788532489975</v>
      </c>
      <c r="AG141" s="7">
        <f>F141*(1+0.031)^20</f>
        <v>82.867801952605788</v>
      </c>
      <c r="AH141" s="7">
        <f>E141*(1+0.031)^11</f>
        <v>60.160823682370022</v>
      </c>
      <c r="AI141" s="7">
        <f>F141*(1+0.031)^11</f>
        <v>62.959001528061656</v>
      </c>
      <c r="AJ141" s="7">
        <v>14</v>
      </c>
      <c r="AK141" s="1">
        <v>18</v>
      </c>
      <c r="AL141" s="8">
        <v>4.7777779999999996</v>
      </c>
      <c r="AM141" s="9">
        <v>2101003137002</v>
      </c>
    </row>
    <row r="142" spans="1:39" x14ac:dyDescent="0.2">
      <c r="A142" s="1">
        <v>139</v>
      </c>
      <c r="B142" s="1" t="s">
        <v>150</v>
      </c>
      <c r="C142" s="6">
        <v>209</v>
      </c>
      <c r="D142" s="7">
        <v>386</v>
      </c>
      <c r="E142" s="7">
        <v>187</v>
      </c>
      <c r="F142" s="7">
        <v>199</v>
      </c>
      <c r="G142" s="7">
        <f>D142*(1+0.03)^8</f>
        <v>488.97325141561976</v>
      </c>
      <c r="H142" s="7">
        <f>D142*(1+0.03)^9</f>
        <v>503.64244895808838</v>
      </c>
      <c r="I142" s="7">
        <f>D142*(1+0.03)^10</f>
        <v>518.75172242683095</v>
      </c>
      <c r="J142" s="7">
        <f>D142*(1+0.03)^11</f>
        <v>534.31427409963601</v>
      </c>
      <c r="K142" s="7">
        <f>D142*(1+0.03)^12</f>
        <v>550.34370232262495</v>
      </c>
      <c r="L142" s="7">
        <f>D142*(1+0.03)^13</f>
        <v>566.85401339230373</v>
      </c>
      <c r="M142" s="7">
        <f>D142*(1+0.03)^14</f>
        <v>583.85963379407281</v>
      </c>
      <c r="N142" s="7">
        <f>D142*(1+0.03)^15</f>
        <v>601.37542280789512</v>
      </c>
      <c r="O142" s="7">
        <f>D142*(1+0.03)^16</f>
        <v>619.41668549213182</v>
      </c>
      <c r="P142" s="7">
        <f>E142*(1+0.031)^12</f>
        <v>269.74014705790455</v>
      </c>
      <c r="Q142" s="7">
        <f>F142*(1+0.031)^12</f>
        <v>287.04967521135296</v>
      </c>
      <c r="R142" s="7">
        <f>E142*(1+0.031)^13</f>
        <v>278.10209161669957</v>
      </c>
      <c r="S142" s="7">
        <f>F142*(1+0.031)^13</f>
        <v>295.94821514290487</v>
      </c>
      <c r="T142" s="7">
        <f>E142*(1+0.031)^14</f>
        <v>286.72325645681718</v>
      </c>
      <c r="U142" s="7">
        <f>F142*(1+0.031)^14</f>
        <v>305.12260981233487</v>
      </c>
      <c r="V142" s="7">
        <f>E142*(1+0.031)^15</f>
        <v>295.61167740697852</v>
      </c>
      <c r="W142" s="7">
        <f>F142*(1+0.031)^15</f>
        <v>314.58141071651721</v>
      </c>
      <c r="X142" s="7">
        <f>E142*(1+0.031)^16</f>
        <v>304.77563940659485</v>
      </c>
      <c r="Y142" s="7">
        <f>F142*(1+0.031)^16</f>
        <v>324.33343444872929</v>
      </c>
      <c r="Z142" s="7">
        <f>E142*(1+0.031)^17</f>
        <v>314.22368422819926</v>
      </c>
      <c r="AA142" s="7">
        <f>F142*(1+0.031)^17</f>
        <v>334.38777091663985</v>
      </c>
      <c r="AB142" s="7">
        <f>E142*(1+0.031)^18</f>
        <v>323.96461843927341</v>
      </c>
      <c r="AC142" s="7">
        <f>F142*(1+0.031)^18</f>
        <v>344.75379181505565</v>
      </c>
      <c r="AD142" s="7">
        <f>E142*(1+0.031)^19</f>
        <v>334.00752161089088</v>
      </c>
      <c r="AE142" s="7">
        <f>F142*(1+0.031)^19</f>
        <v>355.44115936132232</v>
      </c>
      <c r="AF142" s="7">
        <f>E142*(1+0.031)^20</f>
        <v>344.36175478082851</v>
      </c>
      <c r="AG142" s="7">
        <f>F142*(1+0.031)^20</f>
        <v>366.45983530152336</v>
      </c>
      <c r="AH142" s="7">
        <f>E142*(1+0.031)^11</f>
        <v>261.62962857216729</v>
      </c>
      <c r="AI142" s="7">
        <f>F142*(1+0.031)^11</f>
        <v>278.41869564631708</v>
      </c>
      <c r="AJ142" s="7">
        <v>69</v>
      </c>
      <c r="AK142" s="1">
        <v>72</v>
      </c>
      <c r="AL142" s="8">
        <v>5.0138889999999998</v>
      </c>
      <c r="AM142" s="9">
        <v>2091003250001</v>
      </c>
    </row>
    <row r="143" spans="1:39" x14ac:dyDescent="0.2">
      <c r="A143" s="1">
        <v>140</v>
      </c>
      <c r="B143" s="1" t="s">
        <v>151</v>
      </c>
      <c r="C143" s="6">
        <v>209</v>
      </c>
      <c r="D143" s="7">
        <v>123</v>
      </c>
      <c r="E143" s="7">
        <v>68</v>
      </c>
      <c r="F143" s="7">
        <v>55</v>
      </c>
      <c r="G143" s="7">
        <f>D143*(1+0.03)^8</f>
        <v>155.81272001067677</v>
      </c>
      <c r="H143" s="7">
        <f>D143*(1+0.03)^9</f>
        <v>160.48710161099706</v>
      </c>
      <c r="I143" s="7">
        <f>D143*(1+0.03)^10</f>
        <v>165.30171465932699</v>
      </c>
      <c r="J143" s="7">
        <f>D143*(1+0.03)^11</f>
        <v>170.2607660991068</v>
      </c>
      <c r="K143" s="7">
        <f>D143*(1+0.03)^12</f>
        <v>175.36858908207998</v>
      </c>
      <c r="L143" s="7">
        <f>D143*(1+0.03)^13</f>
        <v>180.62964675454236</v>
      </c>
      <c r="M143" s="7">
        <f>D143*(1+0.03)^14</f>
        <v>186.04853615717866</v>
      </c>
      <c r="N143" s="7">
        <f>D143*(1+0.03)^15</f>
        <v>191.62999224189403</v>
      </c>
      <c r="O143" s="7">
        <f>D143*(1+0.03)^16</f>
        <v>197.3788920091508</v>
      </c>
      <c r="P143" s="7">
        <f>E143*(1+0.031)^12</f>
        <v>98.08732620287438</v>
      </c>
      <c r="Q143" s="7">
        <f>F143*(1+0.031)^12</f>
        <v>79.335337369971924</v>
      </c>
      <c r="R143" s="7">
        <f>E143*(1+0.031)^13</f>
        <v>101.12803331516348</v>
      </c>
      <c r="S143" s="7">
        <f>F143*(1+0.031)^13</f>
        <v>81.794732828441042</v>
      </c>
      <c r="T143" s="7">
        <f>E143*(1+0.031)^14</f>
        <v>104.26300234793352</v>
      </c>
      <c r="U143" s="7">
        <f>F143*(1+0.031)^14</f>
        <v>84.330369546122697</v>
      </c>
      <c r="V143" s="7">
        <f>E143*(1+0.031)^15</f>
        <v>107.49515542071946</v>
      </c>
      <c r="W143" s="7">
        <f>F143*(1+0.031)^15</f>
        <v>86.944611002052497</v>
      </c>
      <c r="X143" s="7">
        <f>E143*(1+0.031)^16</f>
        <v>110.82750523876176</v>
      </c>
      <c r="Y143" s="7">
        <f>F143*(1+0.031)^16</f>
        <v>89.639893943116135</v>
      </c>
      <c r="Z143" s="7">
        <f>E143*(1+0.031)^17</f>
        <v>114.26315790116337</v>
      </c>
      <c r="AA143" s="7">
        <f>F143*(1+0.031)^17</f>
        <v>92.418730655352732</v>
      </c>
      <c r="AB143" s="7">
        <f>E143*(1+0.031)^18</f>
        <v>117.80531579609942</v>
      </c>
      <c r="AC143" s="7">
        <f>F143*(1+0.031)^18</f>
        <v>95.283711305668646</v>
      </c>
      <c r="AD143" s="7">
        <f>E143*(1+0.031)^19</f>
        <v>121.45728058577849</v>
      </c>
      <c r="AE143" s="7">
        <f>F143*(1+0.031)^19</f>
        <v>98.237506356144365</v>
      </c>
      <c r="AF143" s="7">
        <f>E143*(1+0.031)^20</f>
        <v>125.22245628393763</v>
      </c>
      <c r="AG143" s="7">
        <f>F143*(1+0.031)^20</f>
        <v>101.28286905318485</v>
      </c>
      <c r="AH143" s="7">
        <f>E143*(1+0.031)^11</f>
        <v>95.138046753515383</v>
      </c>
      <c r="AI143" s="7">
        <f>F143*(1+0.031)^11</f>
        <v>76.949890756519807</v>
      </c>
      <c r="AJ143" s="7">
        <v>32</v>
      </c>
      <c r="AK143" s="1">
        <v>29</v>
      </c>
      <c r="AL143" s="8">
        <v>3.6551719999999999</v>
      </c>
      <c r="AM143" s="9">
        <v>2091003250002</v>
      </c>
    </row>
    <row r="144" spans="1:39" x14ac:dyDescent="0.2">
      <c r="A144" s="1">
        <v>141</v>
      </c>
      <c r="B144" s="1" t="s">
        <v>152</v>
      </c>
      <c r="C144" s="6">
        <v>209</v>
      </c>
      <c r="D144" s="7">
        <v>36</v>
      </c>
      <c r="E144" s="7">
        <v>21</v>
      </c>
      <c r="F144" s="7">
        <v>15</v>
      </c>
      <c r="G144" s="7">
        <f>D144*(1+0.03)^8</f>
        <v>45.603722929954174</v>
      </c>
      <c r="H144" s="7">
        <f>D144*(1+0.03)^9</f>
        <v>46.971834617852799</v>
      </c>
      <c r="I144" s="7">
        <f>D144*(1+0.03)^10</f>
        <v>48.380989656388387</v>
      </c>
      <c r="J144" s="7">
        <f>D144*(1+0.03)^11</f>
        <v>49.832419346080037</v>
      </c>
      <c r="K144" s="7">
        <f>D144*(1+0.03)^12</f>
        <v>51.327391926462433</v>
      </c>
      <c r="L144" s="7">
        <f>D144*(1+0.03)^13</f>
        <v>52.867213684256299</v>
      </c>
      <c r="M144" s="7">
        <f>D144*(1+0.03)^14</f>
        <v>54.453230094783997</v>
      </c>
      <c r="N144" s="7">
        <f>D144*(1+0.03)^15</f>
        <v>56.086826997627519</v>
      </c>
      <c r="O144" s="7">
        <f>D144*(1+0.03)^16</f>
        <v>57.769431807556337</v>
      </c>
      <c r="P144" s="7">
        <f>E144*(1+0.031)^12</f>
        <v>30.291674268534734</v>
      </c>
      <c r="Q144" s="7">
        <f>F144*(1+0.031)^12</f>
        <v>21.636910191810522</v>
      </c>
      <c r="R144" s="7">
        <f>E144*(1+0.031)^13</f>
        <v>31.230716170859306</v>
      </c>
      <c r="S144" s="7">
        <f>F144*(1+0.031)^13</f>
        <v>22.307654407756647</v>
      </c>
      <c r="T144" s="7">
        <f>E144*(1+0.031)^14</f>
        <v>32.198868372155943</v>
      </c>
      <c r="U144" s="7">
        <f>F144*(1+0.031)^14</f>
        <v>22.999191694397101</v>
      </c>
      <c r="V144" s="7">
        <f>E144*(1+0.031)^15</f>
        <v>33.197033291692776</v>
      </c>
      <c r="W144" s="7">
        <f>F144*(1+0.031)^15</f>
        <v>23.71216663692341</v>
      </c>
      <c r="X144" s="7">
        <f>E144*(1+0.031)^16</f>
        <v>34.226141323735249</v>
      </c>
      <c r="Y144" s="7">
        <f>F144*(1+0.031)^16</f>
        <v>24.447243802668037</v>
      </c>
      <c r="Z144" s="7">
        <f>E144*(1+0.031)^17</f>
        <v>35.287151704771041</v>
      </c>
      <c r="AA144" s="7">
        <f>F144*(1+0.031)^17</f>
        <v>25.205108360550746</v>
      </c>
      <c r="AB144" s="7">
        <f>E144*(1+0.031)^18</f>
        <v>36.381053407618943</v>
      </c>
      <c r="AC144" s="7">
        <f>F144*(1+0.031)^18</f>
        <v>25.986466719727815</v>
      </c>
      <c r="AD144" s="7">
        <f>E144*(1+0.031)^19</f>
        <v>37.50886606325512</v>
      </c>
      <c r="AE144" s="7">
        <f>F144*(1+0.031)^19</f>
        <v>26.792047188039373</v>
      </c>
      <c r="AF144" s="7">
        <f>E144*(1+0.031)^20</f>
        <v>38.671640911216031</v>
      </c>
      <c r="AG144" s="7">
        <f>F144*(1+0.031)^20</f>
        <v>27.622600650868595</v>
      </c>
      <c r="AH144" s="7">
        <f>E144*(1+0.031)^11</f>
        <v>29.380867379762105</v>
      </c>
      <c r="AI144" s="7">
        <f>F144*(1+0.031)^11</f>
        <v>20.98633384268722</v>
      </c>
      <c r="AJ144" s="7">
        <v>5</v>
      </c>
      <c r="AK144" s="1">
        <v>10</v>
      </c>
      <c r="AL144" s="8">
        <v>3.6</v>
      </c>
      <c r="AM144" s="9">
        <v>2091003208002</v>
      </c>
    </row>
    <row r="145" spans="1:39" x14ac:dyDescent="0.2">
      <c r="A145" s="1">
        <v>142</v>
      </c>
      <c r="B145" s="1" t="s">
        <v>153</v>
      </c>
      <c r="C145" s="6">
        <v>209</v>
      </c>
      <c r="D145" s="7">
        <v>1278</v>
      </c>
      <c r="E145" s="7">
        <v>630</v>
      </c>
      <c r="F145" s="7">
        <v>648</v>
      </c>
      <c r="G145" s="7">
        <f>D145*(1+0.03)^8</f>
        <v>1618.9321640133733</v>
      </c>
      <c r="H145" s="7">
        <f>D145*(1+0.03)^9</f>
        <v>1667.5001289337745</v>
      </c>
      <c r="I145" s="7">
        <f>D145*(1+0.03)^10</f>
        <v>1717.5251328017875</v>
      </c>
      <c r="J145" s="7">
        <f>D145*(1+0.03)^11</f>
        <v>1769.0508867858414</v>
      </c>
      <c r="K145" s="7">
        <f>D145*(1+0.03)^12</f>
        <v>1822.1224133894164</v>
      </c>
      <c r="L145" s="7">
        <f>D145*(1+0.03)^13</f>
        <v>1876.7860857910987</v>
      </c>
      <c r="M145" s="7">
        <f>D145*(1+0.03)^14</f>
        <v>1933.0896683648318</v>
      </c>
      <c r="N145" s="7">
        <f>D145*(1+0.03)^15</f>
        <v>1991.082358415777</v>
      </c>
      <c r="O145" s="7">
        <f>D145*(1+0.03)^16</f>
        <v>2050.8148291682501</v>
      </c>
      <c r="P145" s="7">
        <f>E145*(1+0.031)^12</f>
        <v>908.75022805604203</v>
      </c>
      <c r="Q145" s="7">
        <f>F145*(1+0.031)^12</f>
        <v>934.71452028621457</v>
      </c>
      <c r="R145" s="7">
        <f>E145*(1+0.031)^13</f>
        <v>936.92148512577921</v>
      </c>
      <c r="S145" s="7">
        <f>F145*(1+0.031)^13</f>
        <v>963.6906704150872</v>
      </c>
      <c r="T145" s="7">
        <f>E145*(1+0.031)^14</f>
        <v>965.96605116467822</v>
      </c>
      <c r="U145" s="7">
        <f>F145*(1+0.031)^14</f>
        <v>993.56508119795478</v>
      </c>
      <c r="V145" s="7">
        <f>E145*(1+0.031)^15</f>
        <v>995.91099875078316</v>
      </c>
      <c r="W145" s="7">
        <f>F145*(1+0.031)^15</f>
        <v>1024.3655987150912</v>
      </c>
      <c r="X145" s="7">
        <f>E145*(1+0.031)^16</f>
        <v>1026.7842397120576</v>
      </c>
      <c r="Y145" s="7">
        <f>F145*(1+0.031)^16</f>
        <v>1056.1209322752591</v>
      </c>
      <c r="Z145" s="7">
        <f>E145*(1+0.031)^17</f>
        <v>1058.6145511431312</v>
      </c>
      <c r="AA145" s="7">
        <f>F145*(1+0.031)^17</f>
        <v>1088.8606811757923</v>
      </c>
      <c r="AB145" s="7">
        <f>E145*(1+0.031)^18</f>
        <v>1091.4316022285682</v>
      </c>
      <c r="AC145" s="7">
        <f>F145*(1+0.031)^18</f>
        <v>1122.6153622922416</v>
      </c>
      <c r="AD145" s="7">
        <f>E145*(1+0.031)^19</f>
        <v>1125.2659818976538</v>
      </c>
      <c r="AE145" s="7">
        <f>F145*(1+0.031)^19</f>
        <v>1157.4164385233009</v>
      </c>
      <c r="AF145" s="7">
        <f>E145*(1+0.031)^20</f>
        <v>1160.1492273364811</v>
      </c>
      <c r="AG145" s="7">
        <f>F145*(1+0.031)^20</f>
        <v>1193.2963481175234</v>
      </c>
      <c r="AH145" s="7">
        <f>E145*(1+0.031)^11</f>
        <v>881.42602139286316</v>
      </c>
      <c r="AI145" s="7">
        <f>F145*(1+0.031)^11</f>
        <v>906.60962200408778</v>
      </c>
      <c r="AJ145" s="7">
        <v>150</v>
      </c>
      <c r="AK145" s="1">
        <v>227</v>
      </c>
      <c r="AL145" s="8">
        <v>4.9295150000000003</v>
      </c>
      <c r="AM145" s="9">
        <v>2091003210002</v>
      </c>
    </row>
    <row r="146" spans="1:39" x14ac:dyDescent="0.2">
      <c r="A146" s="1">
        <v>143</v>
      </c>
      <c r="B146" s="1" t="s">
        <v>154</v>
      </c>
      <c r="C146" s="6">
        <v>209</v>
      </c>
      <c r="D146" s="7">
        <v>774</v>
      </c>
      <c r="E146" s="7">
        <v>351</v>
      </c>
      <c r="F146" s="7">
        <v>423</v>
      </c>
      <c r="G146" s="7">
        <f>D146*(1+0.03)^8</f>
        <v>980.48004299401475</v>
      </c>
      <c r="H146" s="7">
        <f>D146*(1+0.03)^9</f>
        <v>1009.8944442838352</v>
      </c>
      <c r="I146" s="7">
        <f>D146*(1+0.03)^10</f>
        <v>1040.1912776123502</v>
      </c>
      <c r="J146" s="7">
        <f>D146*(1+0.03)^11</f>
        <v>1071.3970159407208</v>
      </c>
      <c r="K146" s="7">
        <f>D146*(1+0.03)^12</f>
        <v>1103.5389264189423</v>
      </c>
      <c r="L146" s="7">
        <f>D146*(1+0.03)^13</f>
        <v>1136.6450942115105</v>
      </c>
      <c r="M146" s="7">
        <f>D146*(1+0.03)^14</f>
        <v>1170.7444470378559</v>
      </c>
      <c r="N146" s="7">
        <f>D146*(1+0.03)^15</f>
        <v>1205.8667804489917</v>
      </c>
      <c r="O146" s="7">
        <f>D146*(1+0.03)^16</f>
        <v>1242.0427838624612</v>
      </c>
      <c r="P146" s="7">
        <f>E146*(1+0.031)^12</f>
        <v>506.30369848836625</v>
      </c>
      <c r="Q146" s="7">
        <f>F146*(1+0.031)^12</f>
        <v>610.16086740905678</v>
      </c>
      <c r="R146" s="7">
        <f>E146*(1+0.031)^13</f>
        <v>521.99911314150563</v>
      </c>
      <c r="S146" s="7">
        <f>F146*(1+0.031)^13</f>
        <v>629.07585429873745</v>
      </c>
      <c r="T146" s="7">
        <f>E146*(1+0.031)^14</f>
        <v>538.18108564889212</v>
      </c>
      <c r="U146" s="7">
        <f>F146*(1+0.031)^14</f>
        <v>648.57720578199826</v>
      </c>
      <c r="V146" s="7">
        <f>E146*(1+0.031)^15</f>
        <v>554.86469930400779</v>
      </c>
      <c r="W146" s="7">
        <f>F146*(1+0.031)^15</f>
        <v>668.68309916124019</v>
      </c>
      <c r="X146" s="7">
        <f>E146*(1+0.031)^16</f>
        <v>572.065504982432</v>
      </c>
      <c r="Y146" s="7">
        <f>F146*(1+0.031)^16</f>
        <v>689.41227523523867</v>
      </c>
      <c r="Z146" s="7">
        <f>E146*(1+0.031)^17</f>
        <v>589.79953563688741</v>
      </c>
      <c r="AA146" s="7">
        <f>F146*(1+0.031)^17</f>
        <v>710.78405576753096</v>
      </c>
      <c r="AB146" s="7">
        <f>E146*(1+0.031)^18</f>
        <v>608.08332124163087</v>
      </c>
      <c r="AC146" s="7">
        <f>F146*(1+0.031)^18</f>
        <v>732.81836149632431</v>
      </c>
      <c r="AD146" s="7">
        <f>E146*(1+0.031)^19</f>
        <v>626.93390420012133</v>
      </c>
      <c r="AE146" s="7">
        <f>F146*(1+0.031)^19</f>
        <v>755.53573070271034</v>
      </c>
      <c r="AF146" s="7">
        <f>E146*(1+0.031)^20</f>
        <v>646.36885523032515</v>
      </c>
      <c r="AG146" s="7">
        <f>F146*(1+0.031)^20</f>
        <v>778.95733835449437</v>
      </c>
      <c r="AH146" s="7">
        <f>E146*(1+0.031)^11</f>
        <v>491.08021191888088</v>
      </c>
      <c r="AI146" s="7">
        <f>F146*(1+0.031)^11</f>
        <v>591.81461436377958</v>
      </c>
      <c r="AJ146" s="7">
        <v>140</v>
      </c>
      <c r="AK146" s="1">
        <v>140</v>
      </c>
      <c r="AL146" s="8">
        <v>5.5285719999999996</v>
      </c>
      <c r="AM146" s="9">
        <v>2091003184001</v>
      </c>
    </row>
    <row r="147" spans="1:39" x14ac:dyDescent="0.2">
      <c r="A147" s="1">
        <v>144</v>
      </c>
      <c r="B147" s="1" t="s">
        <v>155</v>
      </c>
      <c r="C147" s="6">
        <v>209</v>
      </c>
      <c r="D147" s="7">
        <v>376</v>
      </c>
      <c r="E147" s="7">
        <v>183</v>
      </c>
      <c r="F147" s="7">
        <v>193</v>
      </c>
      <c r="G147" s="7">
        <f>D147*(1+0.03)^8</f>
        <v>476.30555060174356</v>
      </c>
      <c r="H147" s="7">
        <f>D147*(1+0.03)^9</f>
        <v>490.59471711979592</v>
      </c>
      <c r="I147" s="7">
        <f>D147*(1+0.03)^10</f>
        <v>505.31255863338981</v>
      </c>
      <c r="J147" s="7">
        <f>D147*(1+0.03)^11</f>
        <v>520.47193539239152</v>
      </c>
      <c r="K147" s="7">
        <f>D147*(1+0.03)^12</f>
        <v>536.08609345416312</v>
      </c>
      <c r="L147" s="7">
        <f>D147*(1+0.03)^13</f>
        <v>552.16867625778798</v>
      </c>
      <c r="M147" s="7">
        <f>D147*(1+0.03)^14</f>
        <v>568.73373654552177</v>
      </c>
      <c r="N147" s="7">
        <f>D147*(1+0.03)^15</f>
        <v>585.79574864188737</v>
      </c>
      <c r="O147" s="7">
        <f>D147*(1+0.03)^16</f>
        <v>603.36962110114393</v>
      </c>
      <c r="P147" s="7">
        <f>E147*(1+0.031)^12</f>
        <v>263.97030434008838</v>
      </c>
      <c r="Q147" s="7">
        <f>F147*(1+0.031)^12</f>
        <v>278.39491113462873</v>
      </c>
      <c r="R147" s="7">
        <f>E147*(1+0.031)^13</f>
        <v>272.1533837746311</v>
      </c>
      <c r="S147" s="7">
        <f>F147*(1+0.031)^13</f>
        <v>287.02515337980219</v>
      </c>
      <c r="T147" s="7">
        <f>E147*(1+0.031)^14</f>
        <v>280.59013867164464</v>
      </c>
      <c r="U147" s="7">
        <f>F147*(1+0.031)^14</f>
        <v>295.92293313457606</v>
      </c>
      <c r="V147" s="7">
        <f>E147*(1+0.031)^15</f>
        <v>289.28843297046558</v>
      </c>
      <c r="W147" s="7">
        <f>F147*(1+0.031)^15</f>
        <v>305.09654406174786</v>
      </c>
      <c r="X147" s="7">
        <f>E147*(1+0.031)^16</f>
        <v>298.25637439255001</v>
      </c>
      <c r="Y147" s="7">
        <f>F147*(1+0.031)^16</f>
        <v>314.55453692766207</v>
      </c>
      <c r="Z147" s="7">
        <f>E147*(1+0.031)^17</f>
        <v>307.50232199871908</v>
      </c>
      <c r="AA147" s="7">
        <f>F147*(1+0.031)^17</f>
        <v>324.30572757241958</v>
      </c>
      <c r="AB147" s="7">
        <f>E147*(1+0.031)^18</f>
        <v>317.03489398067933</v>
      </c>
      <c r="AC147" s="7">
        <f>F147*(1+0.031)^18</f>
        <v>334.35920512716456</v>
      </c>
      <c r="AD147" s="7">
        <f>E147*(1+0.031)^19</f>
        <v>326.86297569408038</v>
      </c>
      <c r="AE147" s="7">
        <f>F147*(1+0.031)^19</f>
        <v>344.7243404861066</v>
      </c>
      <c r="AF147" s="7">
        <f>E147*(1+0.031)^20</f>
        <v>336.99572794059685</v>
      </c>
      <c r="AG147" s="7">
        <f>F147*(1+0.031)^20</f>
        <v>355.4107950411759</v>
      </c>
      <c r="AH147" s="7">
        <f>E147*(1+0.031)^11</f>
        <v>256.03327288078407</v>
      </c>
      <c r="AI147" s="7">
        <f>F147*(1+0.031)^11</f>
        <v>270.02416210924218</v>
      </c>
      <c r="AJ147" s="7">
        <v>62</v>
      </c>
      <c r="AK147" s="1">
        <v>94</v>
      </c>
      <c r="AL147" s="8">
        <v>4</v>
      </c>
      <c r="AM147" s="9">
        <v>2091001254001</v>
      </c>
    </row>
    <row r="148" spans="1:39" x14ac:dyDescent="0.2">
      <c r="A148" s="1">
        <v>145</v>
      </c>
      <c r="B148" s="1" t="s">
        <v>156</v>
      </c>
      <c r="C148" s="6">
        <v>209</v>
      </c>
      <c r="D148" s="7">
        <v>134</v>
      </c>
      <c r="E148" s="7">
        <v>60</v>
      </c>
      <c r="F148" s="7">
        <v>74</v>
      </c>
      <c r="G148" s="7">
        <f>D148*(1+0.03)^8</f>
        <v>169.74719090594053</v>
      </c>
      <c r="H148" s="7">
        <f>D148*(1+0.03)^9</f>
        <v>174.83960663311876</v>
      </c>
      <c r="I148" s="7">
        <f>D148*(1+0.03)^10</f>
        <v>180.08479483211232</v>
      </c>
      <c r="J148" s="7">
        <f>D148*(1+0.03)^11</f>
        <v>185.48733867707568</v>
      </c>
      <c r="K148" s="7">
        <f>D148*(1+0.03)^12</f>
        <v>191.05195883738793</v>
      </c>
      <c r="L148" s="7">
        <f>D148*(1+0.03)^13</f>
        <v>196.78351760250956</v>
      </c>
      <c r="M148" s="7">
        <f>D148*(1+0.03)^14</f>
        <v>202.68702313058486</v>
      </c>
      <c r="N148" s="7">
        <f>D148*(1+0.03)^15</f>
        <v>208.76763382450244</v>
      </c>
      <c r="O148" s="7">
        <f>D148*(1+0.03)^16</f>
        <v>215.03066283923746</v>
      </c>
      <c r="P148" s="7">
        <f>E148*(1+0.031)^12</f>
        <v>86.547640767242086</v>
      </c>
      <c r="Q148" s="7">
        <f>F148*(1+0.031)^12</f>
        <v>106.74209027959859</v>
      </c>
      <c r="R148" s="7">
        <f>E148*(1+0.031)^13</f>
        <v>89.23061763102659</v>
      </c>
      <c r="S148" s="7">
        <f>F148*(1+0.031)^13</f>
        <v>110.05109507826613</v>
      </c>
      <c r="T148" s="7">
        <f>E148*(1+0.031)^14</f>
        <v>91.996766777588405</v>
      </c>
      <c r="U148" s="7">
        <f>F148*(1+0.031)^14</f>
        <v>113.46267902569237</v>
      </c>
      <c r="V148" s="7">
        <f>E148*(1+0.031)^15</f>
        <v>94.848666547693639</v>
      </c>
      <c r="W148" s="7">
        <f>F148*(1+0.031)^15</f>
        <v>116.98002207548882</v>
      </c>
      <c r="X148" s="7">
        <f>E148*(1+0.031)^16</f>
        <v>97.788975210672149</v>
      </c>
      <c r="Y148" s="7">
        <f>F148*(1+0.031)^16</f>
        <v>120.60640275982898</v>
      </c>
      <c r="Z148" s="7">
        <f>E148*(1+0.031)^17</f>
        <v>100.82043344220298</v>
      </c>
      <c r="AA148" s="7">
        <f>F148*(1+0.031)^17</f>
        <v>124.34520124538368</v>
      </c>
      <c r="AB148" s="7">
        <f>E148*(1+0.031)^18</f>
        <v>103.94586687891126</v>
      </c>
      <c r="AC148" s="7">
        <f>F148*(1+0.031)^18</f>
        <v>128.19990248399054</v>
      </c>
      <c r="AD148" s="7">
        <f>E148*(1+0.031)^19</f>
        <v>107.16818875215749</v>
      </c>
      <c r="AE148" s="7">
        <f>F148*(1+0.031)^19</f>
        <v>132.17409946099423</v>
      </c>
      <c r="AF148" s="7">
        <f>E148*(1+0.031)^20</f>
        <v>110.49040260347438</v>
      </c>
      <c r="AG148" s="7">
        <f>F148*(1+0.031)^20</f>
        <v>136.27149654428507</v>
      </c>
      <c r="AH148" s="7">
        <f>E148*(1+0.031)^11</f>
        <v>83.945335370748879</v>
      </c>
      <c r="AI148" s="7">
        <f>F148*(1+0.031)^11</f>
        <v>103.53258029059027</v>
      </c>
      <c r="AJ148" s="7">
        <v>29</v>
      </c>
      <c r="AK148" s="1">
        <v>30</v>
      </c>
      <c r="AL148" s="8">
        <v>4.233333</v>
      </c>
      <c r="AM148" s="9">
        <v>2091003147002</v>
      </c>
    </row>
    <row r="149" spans="1:39" x14ac:dyDescent="0.2">
      <c r="A149" s="1">
        <v>146</v>
      </c>
      <c r="B149" s="1" t="s">
        <v>157</v>
      </c>
      <c r="C149" s="6">
        <v>209</v>
      </c>
      <c r="D149" s="7">
        <v>0</v>
      </c>
      <c r="E149" s="7">
        <v>0</v>
      </c>
      <c r="F149" s="7">
        <v>0</v>
      </c>
      <c r="G149" s="7">
        <f>D149*(1+0.03)^8</f>
        <v>0</v>
      </c>
      <c r="H149" s="7">
        <f>D149*(1+0.03)^9</f>
        <v>0</v>
      </c>
      <c r="I149" s="7">
        <f>D149*(1+0.03)^10</f>
        <v>0</v>
      </c>
      <c r="J149" s="7">
        <f>D149*(1+0.03)^11</f>
        <v>0</v>
      </c>
      <c r="K149" s="7">
        <f>D149*(1+0.03)^12</f>
        <v>0</v>
      </c>
      <c r="L149" s="7">
        <f>D149*(1+0.03)^13</f>
        <v>0</v>
      </c>
      <c r="M149" s="7">
        <f>D149*(1+0.03)^14</f>
        <v>0</v>
      </c>
      <c r="N149" s="7">
        <f>D149*(1+0.03)^15</f>
        <v>0</v>
      </c>
      <c r="O149" s="7">
        <f>D149*(1+0.03)^16</f>
        <v>0</v>
      </c>
      <c r="P149" s="7">
        <f>E149*(1+0.031)^12</f>
        <v>0</v>
      </c>
      <c r="Q149" s="7">
        <f>F149*(1+0.031)^12</f>
        <v>0</v>
      </c>
      <c r="R149" s="7">
        <f>E149*(1+0.031)^13</f>
        <v>0</v>
      </c>
      <c r="S149" s="7">
        <f>F149*(1+0.031)^13</f>
        <v>0</v>
      </c>
      <c r="T149" s="7">
        <f>E149*(1+0.031)^14</f>
        <v>0</v>
      </c>
      <c r="U149" s="7">
        <f>F149*(1+0.031)^14</f>
        <v>0</v>
      </c>
      <c r="V149" s="7">
        <f>E149*(1+0.031)^15</f>
        <v>0</v>
      </c>
      <c r="W149" s="7">
        <f>F149*(1+0.031)^15</f>
        <v>0</v>
      </c>
      <c r="X149" s="7">
        <f>E149*(1+0.031)^16</f>
        <v>0</v>
      </c>
      <c r="Y149" s="7">
        <f>F149*(1+0.031)^16</f>
        <v>0</v>
      </c>
      <c r="Z149" s="7">
        <f>E149*(1+0.031)^17</f>
        <v>0</v>
      </c>
      <c r="AA149" s="7">
        <f>F149*(1+0.031)^17</f>
        <v>0</v>
      </c>
      <c r="AB149" s="7">
        <f>E149*(1+0.031)^18</f>
        <v>0</v>
      </c>
      <c r="AC149" s="7">
        <f>F149*(1+0.031)^18</f>
        <v>0</v>
      </c>
      <c r="AD149" s="7">
        <f>E149*(1+0.031)^19</f>
        <v>0</v>
      </c>
      <c r="AE149" s="7">
        <f>F149*(1+0.031)^19</f>
        <v>0</v>
      </c>
      <c r="AF149" s="7">
        <f>E149*(1+0.031)^20</f>
        <v>0</v>
      </c>
      <c r="AG149" s="7">
        <f>F149*(1+0.031)^20</f>
        <v>0</v>
      </c>
      <c r="AH149" s="7">
        <f>E149*(1+0.031)^11</f>
        <v>0</v>
      </c>
      <c r="AI149" s="7">
        <f>F149*(1+0.031)^11</f>
        <v>0</v>
      </c>
      <c r="AJ149" s="7">
        <v>1</v>
      </c>
      <c r="AK149" s="1">
        <v>0</v>
      </c>
      <c r="AL149" s="1">
        <v>0</v>
      </c>
      <c r="AM149" s="9">
        <v>2091003140006</v>
      </c>
    </row>
    <row r="150" spans="1:39" x14ac:dyDescent="0.2">
      <c r="A150" s="1">
        <v>147</v>
      </c>
      <c r="B150" s="1" t="s">
        <v>158</v>
      </c>
      <c r="C150" s="6">
        <v>209</v>
      </c>
      <c r="D150" s="7">
        <v>969</v>
      </c>
      <c r="E150" s="7">
        <v>480</v>
      </c>
      <c r="F150" s="7">
        <v>489</v>
      </c>
      <c r="G150" s="7">
        <f>D150*(1+0.03)^8</f>
        <v>1227.5002088645999</v>
      </c>
      <c r="H150" s="7">
        <f>D150*(1+0.03)^9</f>
        <v>1264.3252151305378</v>
      </c>
      <c r="I150" s="7">
        <f>D150*(1+0.03)^10</f>
        <v>1302.2549715844541</v>
      </c>
      <c r="J150" s="7">
        <f>D150*(1+0.03)^11</f>
        <v>1341.3226207319876</v>
      </c>
      <c r="K150" s="7">
        <f>D150*(1+0.03)^12</f>
        <v>1381.5622993539471</v>
      </c>
      <c r="L150" s="7">
        <f>D150*(1+0.03)^13</f>
        <v>1423.0091683345654</v>
      </c>
      <c r="M150" s="7">
        <f>D150*(1+0.03)^14</f>
        <v>1465.6994433846025</v>
      </c>
      <c r="N150" s="7">
        <f>D150*(1+0.03)^15</f>
        <v>1509.6704266861407</v>
      </c>
      <c r="O150" s="7">
        <f>D150*(1+0.03)^16</f>
        <v>1554.9605394867247</v>
      </c>
      <c r="P150" s="7">
        <f>E150*(1+0.031)^12</f>
        <v>692.38112613793669</v>
      </c>
      <c r="Q150" s="7">
        <f>F150*(1+0.031)^12</f>
        <v>705.36327225302307</v>
      </c>
      <c r="R150" s="7">
        <f>E150*(1+0.031)^13</f>
        <v>713.84494104821272</v>
      </c>
      <c r="S150" s="7">
        <f>F150*(1+0.031)^13</f>
        <v>727.22953369286677</v>
      </c>
      <c r="T150" s="7">
        <f>E150*(1+0.031)^14</f>
        <v>735.97413422070724</v>
      </c>
      <c r="U150" s="7">
        <f>F150*(1+0.031)^14</f>
        <v>749.77364923734547</v>
      </c>
      <c r="V150" s="7">
        <f>E150*(1+0.031)^15</f>
        <v>758.78933238154912</v>
      </c>
      <c r="W150" s="7">
        <f>F150*(1+0.031)^15</f>
        <v>773.01663236370314</v>
      </c>
      <c r="X150" s="7">
        <f>E150*(1+0.031)^16</f>
        <v>782.31180168537719</v>
      </c>
      <c r="Y150" s="7">
        <f>F150*(1+0.031)^16</f>
        <v>796.98014796697794</v>
      </c>
      <c r="Z150" s="7">
        <f>E150*(1+0.031)^17</f>
        <v>806.56346753762386</v>
      </c>
      <c r="AA150" s="7">
        <f>F150*(1+0.031)^17</f>
        <v>821.68653255395429</v>
      </c>
      <c r="AB150" s="7">
        <f>E150*(1+0.031)^18</f>
        <v>831.56693503129009</v>
      </c>
      <c r="AC150" s="7">
        <f>F150*(1+0.031)^18</f>
        <v>847.15881506312678</v>
      </c>
      <c r="AD150" s="7">
        <f>E150*(1+0.031)^19</f>
        <v>857.34551001725993</v>
      </c>
      <c r="AE150" s="7">
        <f>F150*(1+0.031)^19</f>
        <v>873.42073833008351</v>
      </c>
      <c r="AF150" s="7">
        <f>E150*(1+0.031)^20</f>
        <v>883.92322082779503</v>
      </c>
      <c r="AG150" s="7">
        <f>F150*(1+0.031)^20</f>
        <v>900.49678121831619</v>
      </c>
      <c r="AH150" s="7">
        <f>E150*(1+0.031)^11</f>
        <v>671.56268296599103</v>
      </c>
      <c r="AI150" s="7">
        <f>F150*(1+0.031)^11</f>
        <v>684.15448327160334</v>
      </c>
      <c r="AJ150" s="7">
        <v>160</v>
      </c>
      <c r="AK150" s="1">
        <v>202</v>
      </c>
      <c r="AL150" s="8">
        <v>4.2623759999999997</v>
      </c>
      <c r="AM150" s="9">
        <v>2091002000009</v>
      </c>
    </row>
    <row r="151" spans="1:39" x14ac:dyDescent="0.2">
      <c r="A151" s="1">
        <v>148</v>
      </c>
      <c r="B151" s="1" t="s">
        <v>159</v>
      </c>
      <c r="C151" s="6">
        <v>220</v>
      </c>
      <c r="D151" s="7">
        <v>1981</v>
      </c>
      <c r="E151" s="7">
        <v>968</v>
      </c>
      <c r="F151" s="7">
        <v>1013</v>
      </c>
      <c r="G151" s="7">
        <f>D151*(1+0.03)^8</f>
        <v>2509.4715312288672</v>
      </c>
      <c r="H151" s="7">
        <f>D151*(1+0.03)^9</f>
        <v>2584.7556771657332</v>
      </c>
      <c r="I151" s="7">
        <f>D151*(1+0.03)^10</f>
        <v>2662.2983474807052</v>
      </c>
      <c r="J151" s="7">
        <f>D151*(1+0.03)^11</f>
        <v>2742.1672979051264</v>
      </c>
      <c r="K151" s="7">
        <f>D151*(1+0.03)^12</f>
        <v>2824.4323168422798</v>
      </c>
      <c r="L151" s="7">
        <f>D151*(1+0.03)^13</f>
        <v>2909.1652863475483</v>
      </c>
      <c r="M151" s="7">
        <f>D151*(1+0.03)^14</f>
        <v>2996.440244937975</v>
      </c>
      <c r="N151" s="7">
        <f>D151*(1+0.03)^15</f>
        <v>3086.3334522861142</v>
      </c>
      <c r="O151" s="7">
        <f>D151*(1+0.03)^16</f>
        <v>3178.9234558546973</v>
      </c>
      <c r="P151" s="7">
        <f>E151*(1+0.031)^12</f>
        <v>1396.3019377115058</v>
      </c>
      <c r="Q151" s="7">
        <f>F151*(1+0.031)^12</f>
        <v>1461.2126682869373</v>
      </c>
      <c r="R151" s="7">
        <f>E151*(1+0.031)^13</f>
        <v>1439.5872977805625</v>
      </c>
      <c r="S151" s="7">
        <f>F151*(1+0.031)^13</f>
        <v>1506.5102610038323</v>
      </c>
      <c r="T151" s="7">
        <f>E151*(1+0.031)^14</f>
        <v>1484.2145040117596</v>
      </c>
      <c r="U151" s="7">
        <f>F151*(1+0.031)^14</f>
        <v>1553.2120790949509</v>
      </c>
      <c r="V151" s="7">
        <f>E151*(1+0.031)^15</f>
        <v>1530.2251536361241</v>
      </c>
      <c r="W151" s="7">
        <f>F151*(1+0.031)^15</f>
        <v>1601.3616535468943</v>
      </c>
      <c r="X151" s="7">
        <f>E151*(1+0.031)^16</f>
        <v>1577.6621333988439</v>
      </c>
      <c r="Y151" s="7">
        <f>F151*(1+0.031)^16</f>
        <v>1651.003864806848</v>
      </c>
      <c r="Z151" s="7">
        <f>E151*(1+0.031)^17</f>
        <v>1626.5696595342081</v>
      </c>
      <c r="AA151" s="7">
        <f>F151*(1+0.031)^17</f>
        <v>1702.1849846158602</v>
      </c>
      <c r="AB151" s="7">
        <f>E151*(1+0.031)^18</f>
        <v>1676.9933189797682</v>
      </c>
      <c r="AC151" s="7">
        <f>F151*(1+0.031)^18</f>
        <v>1754.9527191389518</v>
      </c>
      <c r="AD151" s="7">
        <f>E151*(1+0.031)^19</f>
        <v>1728.980111868141</v>
      </c>
      <c r="AE151" s="7">
        <f>F151*(1+0.031)^19</f>
        <v>1809.3562534322589</v>
      </c>
      <c r="AF151" s="7">
        <f>E151*(1+0.031)^20</f>
        <v>1782.5784953360533</v>
      </c>
      <c r="AG151" s="7">
        <f>F151*(1+0.031)^20</f>
        <v>1865.446297288659</v>
      </c>
      <c r="AH151" s="7">
        <f>E151*(1+0.031)^11</f>
        <v>1354.3180773147485</v>
      </c>
      <c r="AI151" s="7">
        <f>F151*(1+0.031)^11</f>
        <v>1417.2770788428102</v>
      </c>
      <c r="AJ151" s="7">
        <v>414</v>
      </c>
      <c r="AK151" s="1">
        <v>487</v>
      </c>
      <c r="AL151" s="8">
        <v>4.0492809999999997</v>
      </c>
      <c r="AM151" s="9">
        <v>2202002000011</v>
      </c>
    </row>
    <row r="152" spans="1:39" x14ac:dyDescent="0.2">
      <c r="A152" s="1">
        <v>149</v>
      </c>
      <c r="B152" s="1" t="s">
        <v>160</v>
      </c>
      <c r="C152" s="6">
        <v>209</v>
      </c>
      <c r="D152" s="7">
        <v>10</v>
      </c>
      <c r="E152" s="7">
        <v>6</v>
      </c>
      <c r="F152" s="7">
        <v>4</v>
      </c>
      <c r="G152" s="7">
        <f>D152*(1+0.03)^8</f>
        <v>12.667700813876159</v>
      </c>
      <c r="H152" s="7">
        <f>D152*(1+0.03)^9</f>
        <v>13.047731838292444</v>
      </c>
      <c r="I152" s="7">
        <f>D152*(1+0.03)^10</f>
        <v>13.439163793441217</v>
      </c>
      <c r="J152" s="7">
        <f>D152*(1+0.03)^11</f>
        <v>13.842338707244455</v>
      </c>
      <c r="K152" s="7">
        <f>D152*(1+0.03)^12</f>
        <v>14.257608868461787</v>
      </c>
      <c r="L152" s="7">
        <f>D152*(1+0.03)^13</f>
        <v>14.685337134515638</v>
      </c>
      <c r="M152" s="7">
        <f>D152*(1+0.03)^14</f>
        <v>15.125897248551111</v>
      </c>
      <c r="N152" s="7">
        <f>D152*(1+0.03)^15</f>
        <v>15.579674166007644</v>
      </c>
      <c r="O152" s="7">
        <f>D152*(1+0.03)^16</f>
        <v>16.04706439098787</v>
      </c>
      <c r="P152" s="7">
        <f>E152*(1+0.031)^12</f>
        <v>8.6547640767242093</v>
      </c>
      <c r="Q152" s="7">
        <f>F152*(1+0.031)^12</f>
        <v>5.7698427178161396</v>
      </c>
      <c r="R152" s="7">
        <f>E152*(1+0.031)^13</f>
        <v>8.923061763102659</v>
      </c>
      <c r="S152" s="7">
        <f>F152*(1+0.031)^13</f>
        <v>5.9487078420684396</v>
      </c>
      <c r="T152" s="7">
        <f>E152*(1+0.031)^14</f>
        <v>9.1996766777588412</v>
      </c>
      <c r="U152" s="7">
        <f>F152*(1+0.031)^14</f>
        <v>6.1331177851725602</v>
      </c>
      <c r="V152" s="7">
        <f>E152*(1+0.031)^15</f>
        <v>9.4848666547693643</v>
      </c>
      <c r="W152" s="7">
        <f>F152*(1+0.031)^15</f>
        <v>6.3232444365129092</v>
      </c>
      <c r="X152" s="7">
        <f>E152*(1+0.031)^16</f>
        <v>9.7788975210672149</v>
      </c>
      <c r="Y152" s="7">
        <f>F152*(1+0.031)^16</f>
        <v>6.5192650140448096</v>
      </c>
      <c r="Z152" s="7">
        <f>E152*(1+0.031)^17</f>
        <v>10.082043344220297</v>
      </c>
      <c r="AA152" s="7">
        <f>F152*(1+0.031)^17</f>
        <v>6.7213622294801985</v>
      </c>
      <c r="AB152" s="7">
        <f>E152*(1+0.031)^18</f>
        <v>10.394586687891126</v>
      </c>
      <c r="AC152" s="7">
        <f>F152*(1+0.031)^18</f>
        <v>6.9297244585940838</v>
      </c>
      <c r="AD152" s="7">
        <f>E152*(1+0.031)^19</f>
        <v>10.716818875215749</v>
      </c>
      <c r="AE152" s="7">
        <f>F152*(1+0.031)^19</f>
        <v>7.1445459168104994</v>
      </c>
      <c r="AF152" s="7">
        <f>E152*(1+0.031)^20</f>
        <v>11.049040260347438</v>
      </c>
      <c r="AG152" s="7">
        <f>F152*(1+0.031)^20</f>
        <v>7.3660268402316253</v>
      </c>
      <c r="AH152" s="7">
        <f>E152*(1+0.031)^11</f>
        <v>8.3945335370748868</v>
      </c>
      <c r="AI152" s="7">
        <f>F152*(1+0.031)^11</f>
        <v>5.5963556913832582</v>
      </c>
      <c r="AJ152" s="7">
        <v>4</v>
      </c>
      <c r="AK152" s="1">
        <v>1</v>
      </c>
      <c r="AL152" s="8">
        <v>10</v>
      </c>
      <c r="AM152" s="9">
        <v>2091003249004</v>
      </c>
    </row>
    <row r="153" spans="1:39" x14ac:dyDescent="0.2">
      <c r="A153" s="1">
        <v>150</v>
      </c>
      <c r="B153" s="1" t="s">
        <v>161</v>
      </c>
      <c r="C153" s="6">
        <v>209</v>
      </c>
      <c r="D153" s="7">
        <v>381</v>
      </c>
      <c r="E153" s="7">
        <v>181</v>
      </c>
      <c r="F153" s="7">
        <v>200</v>
      </c>
      <c r="G153" s="7">
        <f>D153*(1+0.03)^8</f>
        <v>482.63940100868166</v>
      </c>
      <c r="H153" s="7">
        <f>D153*(1+0.03)^9</f>
        <v>497.11858303894212</v>
      </c>
      <c r="I153" s="7">
        <f>D153*(1+0.03)^10</f>
        <v>512.03214053011038</v>
      </c>
      <c r="J153" s="7">
        <f>D153*(1+0.03)^11</f>
        <v>527.39310474601371</v>
      </c>
      <c r="K153" s="7">
        <f>D153*(1+0.03)^12</f>
        <v>543.21489788839403</v>
      </c>
      <c r="L153" s="7">
        <f>D153*(1+0.03)^13</f>
        <v>559.51134482504585</v>
      </c>
      <c r="M153" s="7">
        <f>D153*(1+0.03)^14</f>
        <v>576.29668516979734</v>
      </c>
      <c r="N153" s="7">
        <f>D153*(1+0.03)^15</f>
        <v>593.5855857248913</v>
      </c>
      <c r="O153" s="7">
        <f>D153*(1+0.03)^16</f>
        <v>611.39315329663782</v>
      </c>
      <c r="P153" s="7">
        <f>E153*(1+0.031)^12</f>
        <v>261.08538298118032</v>
      </c>
      <c r="Q153" s="7">
        <f>F153*(1+0.031)^12</f>
        <v>288.49213589080699</v>
      </c>
      <c r="R153" s="7">
        <f>E153*(1+0.031)^13</f>
        <v>269.17902985359689</v>
      </c>
      <c r="S153" s="7">
        <f>F153*(1+0.031)^13</f>
        <v>297.43539210342198</v>
      </c>
      <c r="T153" s="7">
        <f>E153*(1+0.031)^14</f>
        <v>277.52357977905837</v>
      </c>
      <c r="U153" s="7">
        <f>F153*(1+0.031)^14</f>
        <v>306.65588925862801</v>
      </c>
      <c r="V153" s="7">
        <f>E153*(1+0.031)^15</f>
        <v>286.12681075220917</v>
      </c>
      <c r="W153" s="7">
        <f>F153*(1+0.031)^15</f>
        <v>316.16222182564547</v>
      </c>
      <c r="X153" s="7">
        <f>E153*(1+0.031)^16</f>
        <v>294.99674188552763</v>
      </c>
      <c r="Y153" s="7">
        <f>F153*(1+0.031)^16</f>
        <v>325.96325070224049</v>
      </c>
      <c r="Z153" s="7">
        <f>E153*(1+0.031)^17</f>
        <v>304.14164088397899</v>
      </c>
      <c r="AA153" s="7">
        <f>F153*(1+0.031)^17</f>
        <v>336.06811147400992</v>
      </c>
      <c r="AB153" s="7">
        <f>E153*(1+0.031)^18</f>
        <v>313.57003175138232</v>
      </c>
      <c r="AC153" s="7">
        <f>F153*(1+0.031)^18</f>
        <v>346.48622292970418</v>
      </c>
      <c r="AD153" s="7">
        <f>E153*(1+0.031)^19</f>
        <v>323.2907027356751</v>
      </c>
      <c r="AE153" s="7">
        <f>F153*(1+0.031)^19</f>
        <v>357.22729584052496</v>
      </c>
      <c r="AF153" s="7">
        <f>E153*(1+0.031)^20</f>
        <v>333.31271452048105</v>
      </c>
      <c r="AG153" s="7">
        <f>F153*(1+0.031)^20</f>
        <v>368.30134201158126</v>
      </c>
      <c r="AH153" s="7">
        <f>E153*(1+0.031)^11</f>
        <v>253.23509503509243</v>
      </c>
      <c r="AI153" s="7">
        <f>F153*(1+0.031)^11</f>
        <v>279.81778456916288</v>
      </c>
      <c r="AJ153" s="7">
        <v>69</v>
      </c>
      <c r="AK153" s="1">
        <v>80</v>
      </c>
      <c r="AL153" s="8">
        <v>4.7125000000000004</v>
      </c>
      <c r="AM153" s="9">
        <v>2091001239001</v>
      </c>
    </row>
    <row r="154" spans="1:39" x14ac:dyDescent="0.2">
      <c r="A154" s="1">
        <v>151</v>
      </c>
      <c r="B154" s="1" t="s">
        <v>162</v>
      </c>
      <c r="C154" s="6">
        <v>209</v>
      </c>
      <c r="D154" s="7">
        <v>388</v>
      </c>
      <c r="E154" s="7">
        <v>178</v>
      </c>
      <c r="F154" s="7">
        <v>210</v>
      </c>
      <c r="G154" s="7">
        <f>D154*(1+0.03)^8</f>
        <v>491.506791578395</v>
      </c>
      <c r="H154" s="7">
        <f>D154*(1+0.03)^9</f>
        <v>506.25199532574686</v>
      </c>
      <c r="I154" s="7">
        <f>D154*(1+0.03)^10</f>
        <v>521.43955518551923</v>
      </c>
      <c r="J154" s="7">
        <f>D154*(1+0.03)^11</f>
        <v>537.08274184108484</v>
      </c>
      <c r="K154" s="7">
        <f>D154*(1+0.03)^12</f>
        <v>553.19522409631736</v>
      </c>
      <c r="L154" s="7">
        <f>D154*(1+0.03)^13</f>
        <v>569.79108081920685</v>
      </c>
      <c r="M154" s="7">
        <f>D154*(1+0.03)^14</f>
        <v>586.88481324378301</v>
      </c>
      <c r="N154" s="7">
        <f>D154*(1+0.03)^15</f>
        <v>604.49135764109656</v>
      </c>
      <c r="O154" s="7">
        <f>D154*(1+0.03)^16</f>
        <v>622.62609837032937</v>
      </c>
      <c r="P154" s="7">
        <f>E154*(1+0.031)^12</f>
        <v>256.75800094281823</v>
      </c>
      <c r="Q154" s="7">
        <f>F154*(1+0.031)^12</f>
        <v>302.91674268534734</v>
      </c>
      <c r="R154" s="7">
        <f>E154*(1+0.031)^13</f>
        <v>264.71749897204558</v>
      </c>
      <c r="S154" s="7">
        <f>F154*(1+0.031)^13</f>
        <v>312.30716170859307</v>
      </c>
      <c r="T154" s="7">
        <f>E154*(1+0.031)^14</f>
        <v>272.92374144017896</v>
      </c>
      <c r="U154" s="7">
        <f>F154*(1+0.031)^14</f>
        <v>321.98868372155943</v>
      </c>
      <c r="V154" s="7">
        <f>E154*(1+0.031)^15</f>
        <v>281.38437742482444</v>
      </c>
      <c r="W154" s="7">
        <f>F154*(1+0.031)^15</f>
        <v>331.97033291692776</v>
      </c>
      <c r="X154" s="7">
        <f>E154*(1+0.031)^16</f>
        <v>290.10729312499404</v>
      </c>
      <c r="Y154" s="7">
        <f>F154*(1+0.031)^16</f>
        <v>342.26141323735249</v>
      </c>
      <c r="Z154" s="7">
        <f>E154*(1+0.031)^17</f>
        <v>299.10061921186883</v>
      </c>
      <c r="AA154" s="7">
        <f>F154*(1+0.031)^17</f>
        <v>352.87151704771043</v>
      </c>
      <c r="AB154" s="7">
        <f>E154*(1+0.031)^18</f>
        <v>308.37273840743671</v>
      </c>
      <c r="AC154" s="7">
        <f>F154*(1+0.031)^18</f>
        <v>363.81053407618941</v>
      </c>
      <c r="AD154" s="7">
        <f>E154*(1+0.031)^19</f>
        <v>317.93229329806724</v>
      </c>
      <c r="AE154" s="7">
        <f>F154*(1+0.031)^19</f>
        <v>375.08866063255124</v>
      </c>
      <c r="AF154" s="7">
        <f>E154*(1+0.031)^20</f>
        <v>327.78819439030735</v>
      </c>
      <c r="AG154" s="7">
        <f>F154*(1+0.031)^20</f>
        <v>386.71640911216031</v>
      </c>
      <c r="AH154" s="7">
        <f>E154*(1+0.031)^11</f>
        <v>249.03782826655498</v>
      </c>
      <c r="AI154" s="7">
        <f>F154*(1+0.031)^11</f>
        <v>293.80867379762105</v>
      </c>
      <c r="AJ154" s="7">
        <v>65</v>
      </c>
      <c r="AK154" s="1">
        <v>84</v>
      </c>
      <c r="AL154" s="8">
        <v>4.6071429999999998</v>
      </c>
      <c r="AM154" s="9">
        <v>2091003001001</v>
      </c>
    </row>
    <row r="155" spans="1:39" x14ac:dyDescent="0.2">
      <c r="A155" s="1">
        <v>152</v>
      </c>
      <c r="B155" s="1" t="s">
        <v>163</v>
      </c>
      <c r="C155" s="6">
        <v>210</v>
      </c>
      <c r="D155" s="7">
        <v>212</v>
      </c>
      <c r="E155" s="7">
        <v>106</v>
      </c>
      <c r="F155" s="7">
        <v>106</v>
      </c>
      <c r="G155" s="7">
        <f>D155*(1+0.03)^8</f>
        <v>268.55525725417459</v>
      </c>
      <c r="H155" s="7">
        <f>D155*(1+0.03)^9</f>
        <v>276.61191497179982</v>
      </c>
      <c r="I155" s="7">
        <f>D155*(1+0.03)^10</f>
        <v>284.91027242095385</v>
      </c>
      <c r="J155" s="7">
        <f>D155*(1+0.03)^11</f>
        <v>293.45758059358246</v>
      </c>
      <c r="K155" s="7">
        <f>D155*(1+0.03)^12</f>
        <v>302.26130801138987</v>
      </c>
      <c r="L155" s="7">
        <f>D155*(1+0.03)^13</f>
        <v>311.32914725173157</v>
      </c>
      <c r="M155" s="7">
        <f>D155*(1+0.03)^14</f>
        <v>320.66902166928355</v>
      </c>
      <c r="N155" s="7">
        <f>D155*(1+0.03)^15</f>
        <v>330.28909231936206</v>
      </c>
      <c r="O155" s="7">
        <f>D155*(1+0.03)^16</f>
        <v>340.19776508894284</v>
      </c>
      <c r="P155" s="7">
        <f>E155*(1+0.031)^12</f>
        <v>152.9008320221277</v>
      </c>
      <c r="Q155" s="7">
        <f>F155*(1+0.031)^12</f>
        <v>152.9008320221277</v>
      </c>
      <c r="R155" s="7">
        <f>E155*(1+0.031)^13</f>
        <v>157.64075781481364</v>
      </c>
      <c r="S155" s="7">
        <f>F155*(1+0.031)^13</f>
        <v>157.64075781481364</v>
      </c>
      <c r="T155" s="7">
        <f>E155*(1+0.031)^14</f>
        <v>162.52762130707285</v>
      </c>
      <c r="U155" s="7">
        <f>F155*(1+0.031)^14</f>
        <v>162.52762130707285</v>
      </c>
      <c r="V155" s="7">
        <f>E155*(1+0.031)^15</f>
        <v>167.56597756759209</v>
      </c>
      <c r="W155" s="7">
        <f>F155*(1+0.031)^15</f>
        <v>167.56597756759209</v>
      </c>
      <c r="X155" s="7">
        <f>E155*(1+0.031)^16</f>
        <v>172.76052287218747</v>
      </c>
      <c r="Y155" s="7">
        <f>F155*(1+0.031)^16</f>
        <v>172.76052287218747</v>
      </c>
      <c r="Z155" s="7">
        <f>E155*(1+0.031)^17</f>
        <v>178.11609908122526</v>
      </c>
      <c r="AA155" s="7">
        <f>F155*(1+0.031)^17</f>
        <v>178.11609908122526</v>
      </c>
      <c r="AB155" s="7">
        <f>E155*(1+0.031)^18</f>
        <v>183.63769815274321</v>
      </c>
      <c r="AC155" s="7">
        <f>F155*(1+0.031)^18</f>
        <v>183.63769815274321</v>
      </c>
      <c r="AD155" s="7">
        <f>E155*(1+0.031)^19</f>
        <v>189.33046679547823</v>
      </c>
      <c r="AE155" s="7">
        <f>F155*(1+0.031)^19</f>
        <v>189.33046679547823</v>
      </c>
      <c r="AF155" s="7">
        <f>E155*(1+0.031)^20</f>
        <v>195.19971126613808</v>
      </c>
      <c r="AG155" s="7">
        <f>F155*(1+0.031)^20</f>
        <v>195.19971126613808</v>
      </c>
      <c r="AH155" s="7">
        <f>E155*(1+0.031)^11</f>
        <v>148.30342582165633</v>
      </c>
      <c r="AI155" s="7">
        <f>F155*(1+0.031)^11</f>
        <v>148.30342582165633</v>
      </c>
      <c r="AJ155" s="7">
        <v>51</v>
      </c>
      <c r="AK155" s="1">
        <v>42</v>
      </c>
      <c r="AL155" s="8">
        <v>4.9285709999999998</v>
      </c>
      <c r="AM155" s="9">
        <v>2101003129001</v>
      </c>
    </row>
    <row r="156" spans="1:39" x14ac:dyDescent="0.2">
      <c r="A156" s="1">
        <v>153</v>
      </c>
      <c r="B156" s="1" t="s">
        <v>164</v>
      </c>
      <c r="C156" s="6">
        <v>209</v>
      </c>
      <c r="D156" s="7">
        <v>128</v>
      </c>
      <c r="E156" s="7">
        <v>74</v>
      </c>
      <c r="F156" s="7">
        <v>54</v>
      </c>
      <c r="G156" s="7">
        <f>D156*(1+0.03)^8</f>
        <v>162.14657041761484</v>
      </c>
      <c r="H156" s="7">
        <f>D156*(1+0.03)^9</f>
        <v>167.01096753014329</v>
      </c>
      <c r="I156" s="7">
        <f>D156*(1+0.03)^10</f>
        <v>172.02129655604759</v>
      </c>
      <c r="J156" s="7">
        <f>D156*(1+0.03)^11</f>
        <v>177.18193545272902</v>
      </c>
      <c r="K156" s="7">
        <f>D156*(1+0.03)^12</f>
        <v>182.49739351631086</v>
      </c>
      <c r="L156" s="7">
        <f>D156*(1+0.03)^13</f>
        <v>187.97231532180018</v>
      </c>
      <c r="M156" s="7">
        <f>D156*(1+0.03)^14</f>
        <v>193.61148478145421</v>
      </c>
      <c r="N156" s="7">
        <f>D156*(1+0.03)^15</f>
        <v>199.41982932489785</v>
      </c>
      <c r="O156" s="7">
        <f>D156*(1+0.03)^16</f>
        <v>205.40242420464475</v>
      </c>
      <c r="P156" s="7">
        <f>E156*(1+0.031)^12</f>
        <v>106.74209027959859</v>
      </c>
      <c r="Q156" s="7">
        <f>F156*(1+0.031)^12</f>
        <v>77.89287669051788</v>
      </c>
      <c r="R156" s="7">
        <f>E156*(1+0.031)^13</f>
        <v>110.05109507826613</v>
      </c>
      <c r="S156" s="7">
        <f>F156*(1+0.031)^13</f>
        <v>80.307555867923938</v>
      </c>
      <c r="T156" s="7">
        <f>E156*(1+0.031)^14</f>
        <v>113.46267902569237</v>
      </c>
      <c r="U156" s="7">
        <f>F156*(1+0.031)^14</f>
        <v>82.79709009982956</v>
      </c>
      <c r="V156" s="7">
        <f>E156*(1+0.031)^15</f>
        <v>116.98002207548882</v>
      </c>
      <c r="W156" s="7">
        <f>F156*(1+0.031)^15</f>
        <v>85.363799892924277</v>
      </c>
      <c r="X156" s="7">
        <f>E156*(1+0.031)^16</f>
        <v>120.60640275982898</v>
      </c>
      <c r="Y156" s="7">
        <f>F156*(1+0.031)^16</f>
        <v>88.010077689604927</v>
      </c>
      <c r="Z156" s="7">
        <f>E156*(1+0.031)^17</f>
        <v>124.34520124538368</v>
      </c>
      <c r="AA156" s="7">
        <f>F156*(1+0.031)^17</f>
        <v>90.738390097982673</v>
      </c>
      <c r="AB156" s="7">
        <f>E156*(1+0.031)^18</f>
        <v>128.19990248399054</v>
      </c>
      <c r="AC156" s="7">
        <f>F156*(1+0.031)^18</f>
        <v>93.551280191020126</v>
      </c>
      <c r="AD156" s="7">
        <f>E156*(1+0.031)^19</f>
        <v>132.17409946099423</v>
      </c>
      <c r="AE156" s="7">
        <f>F156*(1+0.031)^19</f>
        <v>96.45136987694174</v>
      </c>
      <c r="AF156" s="7">
        <f>E156*(1+0.031)^20</f>
        <v>136.27149654428507</v>
      </c>
      <c r="AG156" s="7">
        <f>F156*(1+0.031)^20</f>
        <v>99.44136234312694</v>
      </c>
      <c r="AH156" s="7">
        <f>E156*(1+0.031)^11</f>
        <v>103.53258029059027</v>
      </c>
      <c r="AI156" s="7">
        <f>F156*(1+0.031)^11</f>
        <v>75.550801833673987</v>
      </c>
      <c r="AJ156" s="7">
        <v>27</v>
      </c>
      <c r="AK156" s="1">
        <v>27</v>
      </c>
      <c r="AL156" s="8">
        <v>4.7407409999999999</v>
      </c>
      <c r="AM156" s="9">
        <v>2091003148003</v>
      </c>
    </row>
    <row r="157" spans="1:39" x14ac:dyDescent="0.2">
      <c r="A157" s="1">
        <v>154</v>
      </c>
      <c r="B157" s="1" t="s">
        <v>165</v>
      </c>
      <c r="C157" s="6">
        <v>209</v>
      </c>
      <c r="D157" s="7">
        <v>10</v>
      </c>
      <c r="E157" s="7">
        <v>4</v>
      </c>
      <c r="F157" s="7">
        <v>6</v>
      </c>
      <c r="G157" s="7">
        <f>D157*(1+0.03)^8</f>
        <v>12.667700813876159</v>
      </c>
      <c r="H157" s="7">
        <f>D157*(1+0.03)^9</f>
        <v>13.047731838292444</v>
      </c>
      <c r="I157" s="7">
        <f>D157*(1+0.03)^10</f>
        <v>13.439163793441217</v>
      </c>
      <c r="J157" s="7">
        <f>D157*(1+0.03)^11</f>
        <v>13.842338707244455</v>
      </c>
      <c r="K157" s="7">
        <f>D157*(1+0.03)^12</f>
        <v>14.257608868461787</v>
      </c>
      <c r="L157" s="7">
        <f>D157*(1+0.03)^13</f>
        <v>14.685337134515638</v>
      </c>
      <c r="M157" s="7">
        <f>D157*(1+0.03)^14</f>
        <v>15.125897248551111</v>
      </c>
      <c r="N157" s="7">
        <f>D157*(1+0.03)^15</f>
        <v>15.579674166007644</v>
      </c>
      <c r="O157" s="7">
        <f>D157*(1+0.03)^16</f>
        <v>16.04706439098787</v>
      </c>
      <c r="P157" s="7">
        <f>E157*(1+0.031)^12</f>
        <v>5.7698427178161396</v>
      </c>
      <c r="Q157" s="7">
        <f>F157*(1+0.031)^12</f>
        <v>8.6547640767242093</v>
      </c>
      <c r="R157" s="7">
        <f>E157*(1+0.031)^13</f>
        <v>5.9487078420684396</v>
      </c>
      <c r="S157" s="7">
        <f>F157*(1+0.031)^13</f>
        <v>8.923061763102659</v>
      </c>
      <c r="T157" s="7">
        <f>E157*(1+0.031)^14</f>
        <v>6.1331177851725602</v>
      </c>
      <c r="U157" s="7">
        <f>F157*(1+0.031)^14</f>
        <v>9.1996766777588412</v>
      </c>
      <c r="V157" s="7">
        <f>E157*(1+0.031)^15</f>
        <v>6.3232444365129092</v>
      </c>
      <c r="W157" s="7">
        <f>F157*(1+0.031)^15</f>
        <v>9.4848666547693643</v>
      </c>
      <c r="X157" s="7">
        <f>E157*(1+0.031)^16</f>
        <v>6.5192650140448096</v>
      </c>
      <c r="Y157" s="7">
        <f>F157*(1+0.031)^16</f>
        <v>9.7788975210672149</v>
      </c>
      <c r="Z157" s="7">
        <f>E157*(1+0.031)^17</f>
        <v>6.7213622294801985</v>
      </c>
      <c r="AA157" s="7">
        <f>F157*(1+0.031)^17</f>
        <v>10.082043344220297</v>
      </c>
      <c r="AB157" s="7">
        <f>E157*(1+0.031)^18</f>
        <v>6.9297244585940838</v>
      </c>
      <c r="AC157" s="7">
        <f>F157*(1+0.031)^18</f>
        <v>10.394586687891126</v>
      </c>
      <c r="AD157" s="7">
        <f>E157*(1+0.031)^19</f>
        <v>7.1445459168104994</v>
      </c>
      <c r="AE157" s="7">
        <f>F157*(1+0.031)^19</f>
        <v>10.716818875215749</v>
      </c>
      <c r="AF157" s="7">
        <f>E157*(1+0.031)^20</f>
        <v>7.3660268402316253</v>
      </c>
      <c r="AG157" s="7">
        <f>F157*(1+0.031)^20</f>
        <v>11.049040260347438</v>
      </c>
      <c r="AH157" s="7">
        <f>E157*(1+0.031)^11</f>
        <v>5.5963556913832582</v>
      </c>
      <c r="AI157" s="7">
        <f>F157*(1+0.031)^11</f>
        <v>8.3945335370748868</v>
      </c>
      <c r="AJ157" s="7">
        <v>1</v>
      </c>
      <c r="AK157" s="1">
        <v>1</v>
      </c>
      <c r="AL157" s="8">
        <v>10</v>
      </c>
      <c r="AM157" s="9">
        <v>2091003148002</v>
      </c>
    </row>
    <row r="158" spans="1:39" x14ac:dyDescent="0.2">
      <c r="A158" s="1">
        <v>155</v>
      </c>
      <c r="B158" s="1" t="s">
        <v>166</v>
      </c>
      <c r="C158" s="6">
        <v>209</v>
      </c>
      <c r="D158" s="7">
        <v>19450</v>
      </c>
      <c r="E158" s="7">
        <v>8726</v>
      </c>
      <c r="F158" s="7">
        <v>10724</v>
      </c>
      <c r="G158" s="7">
        <f>D158*(1+0.03)^8</f>
        <v>24638.678082989129</v>
      </c>
      <c r="H158" s="7">
        <f>D158*(1+0.03)^9</f>
        <v>25377.838425478803</v>
      </c>
      <c r="I158" s="7">
        <f>D158*(1+0.03)^10</f>
        <v>26139.173578243168</v>
      </c>
      <c r="J158" s="7">
        <f>D158*(1+0.03)^11</f>
        <v>26923.348785590464</v>
      </c>
      <c r="K158" s="7">
        <f>D158*(1+0.03)^12</f>
        <v>27731.049249158175</v>
      </c>
      <c r="L158" s="7">
        <f>D158*(1+0.03)^13</f>
        <v>28562.980726632919</v>
      </c>
      <c r="M158" s="7">
        <f>D158*(1+0.03)^14</f>
        <v>29419.87014843191</v>
      </c>
      <c r="N158" s="7">
        <f>D158*(1+0.03)^15</f>
        <v>30302.466252884868</v>
      </c>
      <c r="O158" s="7">
        <f>D158*(1+0.03)^16</f>
        <v>31211.540240471408</v>
      </c>
      <c r="P158" s="7">
        <f>E158*(1+0.031)^12</f>
        <v>12586.911888915909</v>
      </c>
      <c r="Q158" s="7">
        <f>F158*(1+0.031)^12</f>
        <v>15468.94832646507</v>
      </c>
      <c r="R158" s="7">
        <f>E158*(1+0.031)^13</f>
        <v>12977.106157472301</v>
      </c>
      <c r="S158" s="7">
        <f>F158*(1+0.031)^13</f>
        <v>15948.485724585487</v>
      </c>
      <c r="T158" s="7">
        <f>E158*(1+0.031)^14</f>
        <v>13379.39644835394</v>
      </c>
      <c r="U158" s="7">
        <f>F158*(1+0.031)^14</f>
        <v>16442.888782047634</v>
      </c>
      <c r="V158" s="7">
        <f>E158*(1+0.031)^15</f>
        <v>13794.157738252912</v>
      </c>
      <c r="W158" s="7">
        <f>F158*(1+0.031)^15</f>
        <v>16952.61833429111</v>
      </c>
      <c r="X158" s="7">
        <f>E158*(1+0.031)^16</f>
        <v>14221.776628138752</v>
      </c>
      <c r="Y158" s="7">
        <f>F158*(1+0.031)^16</f>
        <v>17478.149502654134</v>
      </c>
      <c r="Z158" s="7">
        <f>E158*(1+0.031)^17</f>
        <v>14662.651703611053</v>
      </c>
      <c r="AA158" s="7">
        <f>F158*(1+0.031)^17</f>
        <v>18019.972137236411</v>
      </c>
      <c r="AB158" s="7">
        <f>E158*(1+0.031)^18</f>
        <v>15117.193906422994</v>
      </c>
      <c r="AC158" s="7">
        <f>F158*(1+0.031)^18</f>
        <v>18578.59127349074</v>
      </c>
      <c r="AD158" s="7">
        <f>E158*(1+0.031)^19</f>
        <v>15585.826917522105</v>
      </c>
      <c r="AE158" s="7">
        <f>F158*(1+0.031)^19</f>
        <v>19154.527602968948</v>
      </c>
      <c r="AF158" s="7">
        <f>E158*(1+0.031)^20</f>
        <v>16068.987551965291</v>
      </c>
      <c r="AG158" s="7">
        <f>F158*(1+0.031)^20</f>
        <v>19748.317958660988</v>
      </c>
      <c r="AH158" s="7">
        <f>E158*(1+0.031)^11</f>
        <v>12208.449940752578</v>
      </c>
      <c r="AI158" s="7">
        <f>F158*(1+0.031)^11</f>
        <v>15003.829608598515</v>
      </c>
      <c r="AJ158" s="7">
        <v>1956</v>
      </c>
      <c r="AK158" s="1">
        <v>4980</v>
      </c>
      <c r="AL158" s="8">
        <v>3.809237</v>
      </c>
      <c r="AM158" s="9">
        <v>2091002000001</v>
      </c>
    </row>
    <row r="159" spans="1:39" x14ac:dyDescent="0.2">
      <c r="A159" s="1">
        <v>156</v>
      </c>
      <c r="B159" s="1" t="s">
        <v>167</v>
      </c>
      <c r="C159" s="6">
        <v>209</v>
      </c>
      <c r="D159" s="7">
        <v>214</v>
      </c>
      <c r="E159" s="7">
        <v>94</v>
      </c>
      <c r="F159" s="7">
        <v>120</v>
      </c>
      <c r="G159" s="7">
        <f>D159*(1+0.03)^8</f>
        <v>271.08879741694983</v>
      </c>
      <c r="H159" s="7">
        <f>D159*(1+0.03)^9</f>
        <v>279.2214613394583</v>
      </c>
      <c r="I159" s="7">
        <f>D159*(1+0.03)^10</f>
        <v>287.59810517964206</v>
      </c>
      <c r="J159" s="7">
        <f>D159*(1+0.03)^11</f>
        <v>296.22604833503135</v>
      </c>
      <c r="K159" s="7">
        <f>D159*(1+0.03)^12</f>
        <v>305.11282978508223</v>
      </c>
      <c r="L159" s="7">
        <f>D159*(1+0.03)^13</f>
        <v>314.2662146786347</v>
      </c>
      <c r="M159" s="7">
        <f>D159*(1+0.03)^14</f>
        <v>323.69420111899376</v>
      </c>
      <c r="N159" s="7">
        <f>D159*(1+0.03)^15</f>
        <v>333.4050271525636</v>
      </c>
      <c r="O159" s="7">
        <f>D159*(1+0.03)^16</f>
        <v>343.40717796714046</v>
      </c>
      <c r="P159" s="7">
        <f>E159*(1+0.031)^12</f>
        <v>135.59130386867929</v>
      </c>
      <c r="Q159" s="7">
        <f>F159*(1+0.031)^12</f>
        <v>173.09528153448417</v>
      </c>
      <c r="R159" s="7">
        <f>E159*(1+0.031)^13</f>
        <v>139.79463428860834</v>
      </c>
      <c r="S159" s="7">
        <f>F159*(1+0.031)^13</f>
        <v>178.46123526205318</v>
      </c>
      <c r="T159" s="7">
        <f>E159*(1+0.031)^14</f>
        <v>144.12826795155516</v>
      </c>
      <c r="U159" s="7">
        <f>F159*(1+0.031)^14</f>
        <v>183.99353355517681</v>
      </c>
      <c r="V159" s="7">
        <f>E159*(1+0.031)^15</f>
        <v>148.59624425805336</v>
      </c>
      <c r="W159" s="7">
        <f>F159*(1+0.031)^15</f>
        <v>189.69733309538728</v>
      </c>
      <c r="X159" s="7">
        <f>E159*(1+0.031)^16</f>
        <v>153.20272783005302</v>
      </c>
      <c r="Y159" s="7">
        <f>F159*(1+0.031)^16</f>
        <v>195.5779504213443</v>
      </c>
      <c r="Z159" s="7">
        <f>E159*(1+0.031)^17</f>
        <v>157.95201239278467</v>
      </c>
      <c r="AA159" s="7">
        <f>F159*(1+0.031)^17</f>
        <v>201.64086688440597</v>
      </c>
      <c r="AB159" s="7">
        <f>E159*(1+0.031)^18</f>
        <v>162.84852477696097</v>
      </c>
      <c r="AC159" s="7">
        <f>F159*(1+0.031)^18</f>
        <v>207.89173375782252</v>
      </c>
      <c r="AD159" s="7">
        <f>E159*(1+0.031)^19</f>
        <v>167.89682904504673</v>
      </c>
      <c r="AE159" s="7">
        <f>F159*(1+0.031)^19</f>
        <v>214.33637750431498</v>
      </c>
      <c r="AF159" s="7">
        <f>E159*(1+0.031)^20</f>
        <v>173.1016307454432</v>
      </c>
      <c r="AG159" s="7">
        <f>F159*(1+0.031)^20</f>
        <v>220.98080520694876</v>
      </c>
      <c r="AH159" s="7">
        <f>E159*(1+0.031)^11</f>
        <v>131.51435874750658</v>
      </c>
      <c r="AI159" s="7">
        <f>F159*(1+0.031)^11</f>
        <v>167.89067074149776</v>
      </c>
      <c r="AJ159" s="7">
        <v>38</v>
      </c>
      <c r="AK159" s="1">
        <v>48</v>
      </c>
      <c r="AL159" s="8">
        <v>4.2708329999999997</v>
      </c>
      <c r="AM159" s="9">
        <v>2091003046002</v>
      </c>
    </row>
    <row r="160" spans="1:39" x14ac:dyDescent="0.2">
      <c r="A160" s="1">
        <v>157</v>
      </c>
      <c r="B160" s="1" t="s">
        <v>168</v>
      </c>
      <c r="C160" s="6">
        <v>209</v>
      </c>
      <c r="D160" s="7">
        <v>4</v>
      </c>
      <c r="E160" s="7">
        <v>1</v>
      </c>
      <c r="F160" s="7">
        <v>3</v>
      </c>
      <c r="G160" s="7">
        <f>D160*(1+0.03)^8</f>
        <v>5.0670803255504637</v>
      </c>
      <c r="H160" s="7">
        <f>D160*(1+0.03)^9</f>
        <v>5.2190927353169778</v>
      </c>
      <c r="I160" s="7">
        <f>D160*(1+0.03)^10</f>
        <v>5.3756655173764871</v>
      </c>
      <c r="J160" s="7">
        <f>D160*(1+0.03)^11</f>
        <v>5.5369354828977819</v>
      </c>
      <c r="K160" s="7">
        <f>D160*(1+0.03)^12</f>
        <v>5.7030435473847145</v>
      </c>
      <c r="L160" s="7">
        <f>D160*(1+0.03)^13</f>
        <v>5.8741348538062557</v>
      </c>
      <c r="M160" s="7">
        <f>D160*(1+0.03)^14</f>
        <v>6.050358899420444</v>
      </c>
      <c r="N160" s="7">
        <f>D160*(1+0.03)^15</f>
        <v>6.2318696664030577</v>
      </c>
      <c r="O160" s="7">
        <f>D160*(1+0.03)^16</f>
        <v>6.4188257563951483</v>
      </c>
      <c r="P160" s="7">
        <f>E160*(1+0.031)^12</f>
        <v>1.4424606794540349</v>
      </c>
      <c r="Q160" s="7">
        <f>F160*(1+0.031)^12</f>
        <v>4.3273820383621047</v>
      </c>
      <c r="R160" s="7">
        <f>E160*(1+0.031)^13</f>
        <v>1.4871769605171099</v>
      </c>
      <c r="S160" s="7">
        <f>F160*(1+0.031)^13</f>
        <v>4.4615308815513295</v>
      </c>
      <c r="T160" s="7">
        <f>E160*(1+0.031)^14</f>
        <v>1.5332794462931401</v>
      </c>
      <c r="U160" s="7">
        <f>F160*(1+0.031)^14</f>
        <v>4.5998383388794206</v>
      </c>
      <c r="V160" s="7">
        <f>E160*(1+0.031)^15</f>
        <v>1.5808111091282273</v>
      </c>
      <c r="W160" s="7">
        <f>F160*(1+0.031)^15</f>
        <v>4.7424333273846822</v>
      </c>
      <c r="X160" s="7">
        <f>E160*(1+0.031)^16</f>
        <v>1.6298162535112024</v>
      </c>
      <c r="Y160" s="7">
        <f>F160*(1+0.031)^16</f>
        <v>4.8894487605336074</v>
      </c>
      <c r="Z160" s="7">
        <f>E160*(1+0.031)^17</f>
        <v>1.6803405573700496</v>
      </c>
      <c r="AA160" s="7">
        <f>F160*(1+0.031)^17</f>
        <v>5.0410216721101486</v>
      </c>
      <c r="AB160" s="7">
        <f>E160*(1+0.031)^18</f>
        <v>1.732431114648521</v>
      </c>
      <c r="AC160" s="7">
        <f>F160*(1+0.031)^18</f>
        <v>5.1972933439455629</v>
      </c>
      <c r="AD160" s="7">
        <f>E160*(1+0.031)^19</f>
        <v>1.7861364792026249</v>
      </c>
      <c r="AE160" s="7">
        <f>F160*(1+0.031)^19</f>
        <v>5.3584094376078744</v>
      </c>
      <c r="AF160" s="7">
        <f>E160*(1+0.031)^20</f>
        <v>1.8415067100579063</v>
      </c>
      <c r="AG160" s="7">
        <f>F160*(1+0.031)^20</f>
        <v>5.5245201301737188</v>
      </c>
      <c r="AH160" s="7">
        <f>E160*(1+0.031)^11</f>
        <v>1.3990889228458145</v>
      </c>
      <c r="AI160" s="7">
        <f>F160*(1+0.031)^11</f>
        <v>4.1972667685374434</v>
      </c>
      <c r="AJ160" s="7">
        <v>1</v>
      </c>
      <c r="AK160" s="1">
        <v>1</v>
      </c>
      <c r="AL160" s="8">
        <v>4</v>
      </c>
      <c r="AM160" s="9">
        <v>2091003140007</v>
      </c>
    </row>
    <row r="161" spans="1:39" x14ac:dyDescent="0.2">
      <c r="A161" s="1">
        <v>158</v>
      </c>
      <c r="B161" s="1" t="s">
        <v>169</v>
      </c>
      <c r="C161" s="6">
        <v>210</v>
      </c>
      <c r="D161" s="7">
        <v>185</v>
      </c>
      <c r="E161" s="7">
        <v>98</v>
      </c>
      <c r="F161" s="7">
        <v>87</v>
      </c>
      <c r="G161" s="7">
        <f>D161*(1+0.03)^8</f>
        <v>234.35246505670895</v>
      </c>
      <c r="H161" s="7">
        <f>D161*(1+0.03)^9</f>
        <v>241.38303900841024</v>
      </c>
      <c r="I161" s="7">
        <f>D161*(1+0.03)^10</f>
        <v>248.62453017866252</v>
      </c>
      <c r="J161" s="7">
        <f>D161*(1+0.03)^11</f>
        <v>256.0832660840224</v>
      </c>
      <c r="K161" s="7">
        <f>D161*(1+0.03)^12</f>
        <v>263.76576406654306</v>
      </c>
      <c r="L161" s="7">
        <f>D161*(1+0.03)^13</f>
        <v>271.6787369885393</v>
      </c>
      <c r="M161" s="7">
        <f>D161*(1+0.03)^14</f>
        <v>279.82909909819551</v>
      </c>
      <c r="N161" s="7">
        <f>D161*(1+0.03)^15</f>
        <v>288.22397207114142</v>
      </c>
      <c r="O161" s="7">
        <f>D161*(1+0.03)^16</f>
        <v>296.87069123327564</v>
      </c>
      <c r="P161" s="7">
        <f>E161*(1+0.031)^12</f>
        <v>141.36114658649541</v>
      </c>
      <c r="Q161" s="7">
        <f>F161*(1+0.031)^12</f>
        <v>125.49407911250104</v>
      </c>
      <c r="R161" s="7">
        <f>E161*(1+0.031)^13</f>
        <v>145.74334213067678</v>
      </c>
      <c r="S161" s="7">
        <f>F161*(1+0.031)^13</f>
        <v>129.38439556498855</v>
      </c>
      <c r="T161" s="7">
        <f>E161*(1+0.031)^14</f>
        <v>150.26138573672773</v>
      </c>
      <c r="U161" s="7">
        <f>F161*(1+0.031)^14</f>
        <v>133.39531182750318</v>
      </c>
      <c r="V161" s="7">
        <f>E161*(1+0.031)^15</f>
        <v>154.91948869456627</v>
      </c>
      <c r="W161" s="7">
        <f>F161*(1+0.031)^15</f>
        <v>137.53056649415578</v>
      </c>
      <c r="X161" s="7">
        <f>E161*(1+0.031)^16</f>
        <v>159.72199284409783</v>
      </c>
      <c r="Y161" s="7">
        <f>F161*(1+0.031)^16</f>
        <v>141.79401405547461</v>
      </c>
      <c r="Z161" s="7">
        <f>E161*(1+0.031)^17</f>
        <v>164.67337462226487</v>
      </c>
      <c r="AA161" s="7">
        <f>F161*(1+0.031)^17</f>
        <v>146.18962849119433</v>
      </c>
      <c r="AB161" s="7">
        <f>E161*(1+0.031)^18</f>
        <v>169.77824923555505</v>
      </c>
      <c r="AC161" s="7">
        <f>F161*(1+0.031)^18</f>
        <v>150.72150697442132</v>
      </c>
      <c r="AD161" s="7">
        <f>E161*(1+0.031)^19</f>
        <v>175.04137496185723</v>
      </c>
      <c r="AE161" s="7">
        <f>F161*(1+0.031)^19</f>
        <v>155.39387369062837</v>
      </c>
      <c r="AF161" s="7">
        <f>E161*(1+0.031)^20</f>
        <v>180.46765758567483</v>
      </c>
      <c r="AG161" s="7">
        <f>F161*(1+0.031)^20</f>
        <v>160.21108377503785</v>
      </c>
      <c r="AH161" s="7">
        <f>E161*(1+0.031)^11</f>
        <v>137.11071443888983</v>
      </c>
      <c r="AI161" s="7">
        <f>F161*(1+0.031)^11</f>
        <v>121.72073628758586</v>
      </c>
      <c r="AJ161" s="7">
        <v>47</v>
      </c>
      <c r="AK161" s="1">
        <v>52</v>
      </c>
      <c r="AL161" s="8">
        <v>3.5576919999999999</v>
      </c>
      <c r="AM161" s="9">
        <v>2101003129002</v>
      </c>
    </row>
    <row r="162" spans="1:39" x14ac:dyDescent="0.2">
      <c r="A162" s="1">
        <v>159</v>
      </c>
      <c r="B162" s="1" t="s">
        <v>170</v>
      </c>
      <c r="C162" s="6">
        <v>209</v>
      </c>
      <c r="D162" s="7">
        <v>111</v>
      </c>
      <c r="E162" s="7">
        <v>58</v>
      </c>
      <c r="F162" s="7">
        <v>53</v>
      </c>
      <c r="G162" s="7">
        <f>D162*(1+0.03)^8</f>
        <v>140.61147903402536</v>
      </c>
      <c r="H162" s="7">
        <f>D162*(1+0.03)^9</f>
        <v>144.82982340504614</v>
      </c>
      <c r="I162" s="7">
        <f>D162*(1+0.03)^10</f>
        <v>149.17471810719752</v>
      </c>
      <c r="J162" s="7">
        <f>D162*(1+0.03)^11</f>
        <v>153.64995965041345</v>
      </c>
      <c r="K162" s="7">
        <f>D162*(1+0.03)^12</f>
        <v>158.25945843992582</v>
      </c>
      <c r="L162" s="7">
        <f>D162*(1+0.03)^13</f>
        <v>163.0072421931236</v>
      </c>
      <c r="M162" s="7">
        <f>D162*(1+0.03)^14</f>
        <v>167.89745945891733</v>
      </c>
      <c r="N162" s="7">
        <f>D162*(1+0.03)^15</f>
        <v>172.93438324268485</v>
      </c>
      <c r="O162" s="7">
        <f>D162*(1+0.03)^16</f>
        <v>178.12241473996536</v>
      </c>
      <c r="P162" s="7">
        <f>E162*(1+0.031)^12</f>
        <v>83.662719408334027</v>
      </c>
      <c r="Q162" s="7">
        <f>F162*(1+0.031)^12</f>
        <v>76.450416011063851</v>
      </c>
      <c r="R162" s="7">
        <f>E162*(1+0.031)^13</f>
        <v>86.256263709992368</v>
      </c>
      <c r="S162" s="7">
        <f>F162*(1+0.031)^13</f>
        <v>78.82037890740682</v>
      </c>
      <c r="T162" s="7">
        <f>E162*(1+0.031)^14</f>
        <v>88.930207885002119</v>
      </c>
      <c r="U162" s="7">
        <f>F162*(1+0.031)^14</f>
        <v>81.263810653536424</v>
      </c>
      <c r="V162" s="7">
        <f>E162*(1+0.031)^15</f>
        <v>91.687044329437185</v>
      </c>
      <c r="W162" s="7">
        <f>F162*(1+0.031)^15</f>
        <v>83.782988783796043</v>
      </c>
      <c r="X162" s="7">
        <f>E162*(1+0.031)^16</f>
        <v>94.529342703649746</v>
      </c>
      <c r="Y162" s="7">
        <f>F162*(1+0.031)^16</f>
        <v>86.380261436093733</v>
      </c>
      <c r="Z162" s="7">
        <f>E162*(1+0.031)^17</f>
        <v>97.45975232746288</v>
      </c>
      <c r="AA162" s="7">
        <f>F162*(1+0.031)^17</f>
        <v>89.058049540612629</v>
      </c>
      <c r="AB162" s="7">
        <f>E162*(1+0.031)^18</f>
        <v>100.48100464961422</v>
      </c>
      <c r="AC162" s="7">
        <f>F162*(1+0.031)^18</f>
        <v>91.818849076371606</v>
      </c>
      <c r="AD162" s="7">
        <f>E162*(1+0.031)^19</f>
        <v>103.59591579375224</v>
      </c>
      <c r="AE162" s="7">
        <f>F162*(1+0.031)^19</f>
        <v>94.665233397739115</v>
      </c>
      <c r="AF162" s="7">
        <f>E162*(1+0.031)^20</f>
        <v>106.80738918335857</v>
      </c>
      <c r="AG162" s="7">
        <f>F162*(1+0.031)^20</f>
        <v>97.599855633069041</v>
      </c>
      <c r="AH162" s="7">
        <f>E162*(1+0.031)^11</f>
        <v>81.147157525057239</v>
      </c>
      <c r="AI162" s="7">
        <f>F162*(1+0.031)^11</f>
        <v>74.151712910828167</v>
      </c>
      <c r="AJ162" s="7">
        <v>23</v>
      </c>
      <c r="AK162" s="1">
        <v>21</v>
      </c>
      <c r="AL162" s="8">
        <v>5.2857139999999996</v>
      </c>
      <c r="AM162" s="9">
        <v>2091003184002</v>
      </c>
    </row>
    <row r="163" spans="1:39" x14ac:dyDescent="0.2">
      <c r="A163" s="1">
        <v>160</v>
      </c>
      <c r="B163" s="1" t="s">
        <v>171</v>
      </c>
      <c r="C163" s="6">
        <v>209</v>
      </c>
      <c r="D163" s="7">
        <v>0</v>
      </c>
      <c r="E163" s="7">
        <v>0</v>
      </c>
      <c r="F163" s="7">
        <v>0</v>
      </c>
      <c r="G163" s="7">
        <f>D163*(1+0.03)^8</f>
        <v>0</v>
      </c>
      <c r="H163" s="7">
        <f>D163*(1+0.03)^9</f>
        <v>0</v>
      </c>
      <c r="I163" s="7">
        <f>D163*(1+0.03)^10</f>
        <v>0</v>
      </c>
      <c r="J163" s="7">
        <f>D163*(1+0.03)^11</f>
        <v>0</v>
      </c>
      <c r="K163" s="7">
        <f>D163*(1+0.03)^12</f>
        <v>0</v>
      </c>
      <c r="L163" s="7">
        <f>D163*(1+0.03)^13</f>
        <v>0</v>
      </c>
      <c r="M163" s="7">
        <f>D163*(1+0.03)^14</f>
        <v>0</v>
      </c>
      <c r="N163" s="7">
        <f>D163*(1+0.03)^15</f>
        <v>0</v>
      </c>
      <c r="O163" s="7">
        <f>D163*(1+0.03)^16</f>
        <v>0</v>
      </c>
      <c r="P163" s="7">
        <f>E163*(1+0.031)^12</f>
        <v>0</v>
      </c>
      <c r="Q163" s="7">
        <f>F163*(1+0.031)^12</f>
        <v>0</v>
      </c>
      <c r="R163" s="7">
        <f>E163*(1+0.031)^13</f>
        <v>0</v>
      </c>
      <c r="S163" s="7">
        <f>F163*(1+0.031)^13</f>
        <v>0</v>
      </c>
      <c r="T163" s="7">
        <f>E163*(1+0.031)^14</f>
        <v>0</v>
      </c>
      <c r="U163" s="7">
        <f>F163*(1+0.031)^14</f>
        <v>0</v>
      </c>
      <c r="V163" s="7">
        <f>E163*(1+0.031)^15</f>
        <v>0</v>
      </c>
      <c r="W163" s="7">
        <f>F163*(1+0.031)^15</f>
        <v>0</v>
      </c>
      <c r="X163" s="7">
        <f>E163*(1+0.031)^16</f>
        <v>0</v>
      </c>
      <c r="Y163" s="7">
        <f>F163*(1+0.031)^16</f>
        <v>0</v>
      </c>
      <c r="Z163" s="7">
        <f>E163*(1+0.031)^17</f>
        <v>0</v>
      </c>
      <c r="AA163" s="7">
        <f>F163*(1+0.031)^17</f>
        <v>0</v>
      </c>
      <c r="AB163" s="7">
        <f>E163*(1+0.031)^18</f>
        <v>0</v>
      </c>
      <c r="AC163" s="7">
        <f>F163*(1+0.031)^18</f>
        <v>0</v>
      </c>
      <c r="AD163" s="7">
        <f>E163*(1+0.031)^19</f>
        <v>0</v>
      </c>
      <c r="AE163" s="7">
        <f>F163*(1+0.031)^19</f>
        <v>0</v>
      </c>
      <c r="AF163" s="7">
        <f>E163*(1+0.031)^20</f>
        <v>0</v>
      </c>
      <c r="AG163" s="7">
        <f>F163*(1+0.031)^20</f>
        <v>0</v>
      </c>
      <c r="AH163" s="7">
        <f>E163*(1+0.031)^11</f>
        <v>0</v>
      </c>
      <c r="AI163" s="7">
        <f>F163*(1+0.031)^11</f>
        <v>0</v>
      </c>
      <c r="AJ163" s="7">
        <v>1</v>
      </c>
      <c r="AK163" s="1">
        <v>0</v>
      </c>
      <c r="AL163" s="1">
        <v>0</v>
      </c>
      <c r="AM163" s="9">
        <v>2091003187003</v>
      </c>
    </row>
    <row r="164" spans="1:39" x14ac:dyDescent="0.2">
      <c r="A164" s="1">
        <v>161</v>
      </c>
      <c r="B164" s="1" t="s">
        <v>172</v>
      </c>
      <c r="C164" s="6">
        <v>209</v>
      </c>
      <c r="D164" s="7">
        <v>45</v>
      </c>
      <c r="E164" s="7">
        <v>22</v>
      </c>
      <c r="F164" s="7">
        <v>23</v>
      </c>
      <c r="G164" s="7">
        <f>D164*(1+0.03)^8</f>
        <v>57.00465366244272</v>
      </c>
      <c r="H164" s="7">
        <f>D164*(1+0.03)^9</f>
        <v>58.714793272316001</v>
      </c>
      <c r="I164" s="7">
        <f>D164*(1+0.03)^10</f>
        <v>60.476237070485482</v>
      </c>
      <c r="J164" s="7">
        <f>D164*(1+0.03)^11</f>
        <v>62.290524182600045</v>
      </c>
      <c r="K164" s="7">
        <f>D164*(1+0.03)^12</f>
        <v>64.159239908078035</v>
      </c>
      <c r="L164" s="7">
        <f>D164*(1+0.03)^13</f>
        <v>66.08401710532037</v>
      </c>
      <c r="M164" s="7">
        <f>D164*(1+0.03)^14</f>
        <v>68.066537618479998</v>
      </c>
      <c r="N164" s="7">
        <f>D164*(1+0.03)^15</f>
        <v>70.1085337470344</v>
      </c>
      <c r="O164" s="7">
        <f>D164*(1+0.03)^16</f>
        <v>72.211789759445423</v>
      </c>
      <c r="P164" s="7">
        <f>E164*(1+0.031)^12</f>
        <v>31.734134947988768</v>
      </c>
      <c r="Q164" s="7">
        <f>F164*(1+0.031)^12</f>
        <v>33.176595627442801</v>
      </c>
      <c r="R164" s="7">
        <f>E164*(1+0.031)^13</f>
        <v>32.717893131376421</v>
      </c>
      <c r="S164" s="7">
        <f>F164*(1+0.031)^13</f>
        <v>34.205070091893525</v>
      </c>
      <c r="T164" s="7">
        <f>E164*(1+0.031)^14</f>
        <v>33.732147818449079</v>
      </c>
      <c r="U164" s="7">
        <f>F164*(1+0.031)^14</f>
        <v>35.265427264742222</v>
      </c>
      <c r="V164" s="7">
        <f>E164*(1+0.031)^15</f>
        <v>34.777844400821003</v>
      </c>
      <c r="W164" s="7">
        <f>F164*(1+0.031)^15</f>
        <v>36.35865550994923</v>
      </c>
      <c r="X164" s="7">
        <f>E164*(1+0.031)^16</f>
        <v>35.85595757724645</v>
      </c>
      <c r="Y164" s="7">
        <f>F164*(1+0.031)^16</f>
        <v>37.485773830757658</v>
      </c>
      <c r="Z164" s="7">
        <f>E164*(1+0.031)^17</f>
        <v>36.967492262141093</v>
      </c>
      <c r="AA164" s="7">
        <f>F164*(1+0.031)^17</f>
        <v>38.647832819511144</v>
      </c>
      <c r="AB164" s="7">
        <f>E164*(1+0.031)^18</f>
        <v>38.113484522267463</v>
      </c>
      <c r="AC164" s="7">
        <f>F164*(1+0.031)^18</f>
        <v>39.845915636915983</v>
      </c>
      <c r="AD164" s="7">
        <f>E164*(1+0.031)^19</f>
        <v>39.295002542457745</v>
      </c>
      <c r="AE164" s="7">
        <f>F164*(1+0.031)^19</f>
        <v>41.08113902166037</v>
      </c>
      <c r="AF164" s="7">
        <f>E164*(1+0.031)^20</f>
        <v>40.513147621273937</v>
      </c>
      <c r="AG164" s="7">
        <f>F164*(1+0.031)^20</f>
        <v>42.354654331331844</v>
      </c>
      <c r="AH164" s="7">
        <f>E164*(1+0.031)^11</f>
        <v>30.779956302607921</v>
      </c>
      <c r="AI164" s="7">
        <f>F164*(1+0.031)^11</f>
        <v>32.179045225453734</v>
      </c>
      <c r="AJ164" s="7">
        <v>7</v>
      </c>
      <c r="AK164" s="1">
        <v>8</v>
      </c>
      <c r="AL164" s="8">
        <v>5.625</v>
      </c>
      <c r="AM164" s="9">
        <v>2091003240005</v>
      </c>
    </row>
    <row r="165" spans="1:39" x14ac:dyDescent="0.2">
      <c r="A165" s="1">
        <v>162</v>
      </c>
      <c r="B165" s="1" t="s">
        <v>173</v>
      </c>
      <c r="C165" s="6">
        <v>209</v>
      </c>
      <c r="D165" s="7">
        <v>2</v>
      </c>
      <c r="E165" s="7">
        <v>1</v>
      </c>
      <c r="F165" s="7">
        <v>1</v>
      </c>
      <c r="G165" s="7">
        <f>D165*(1+0.03)^8</f>
        <v>2.5335401627752319</v>
      </c>
      <c r="H165" s="7">
        <f>D165*(1+0.03)^9</f>
        <v>2.6095463676584889</v>
      </c>
      <c r="I165" s="7">
        <f>D165*(1+0.03)^10</f>
        <v>2.6878327586882436</v>
      </c>
      <c r="J165" s="7">
        <f>D165*(1+0.03)^11</f>
        <v>2.768467741448891</v>
      </c>
      <c r="K165" s="7">
        <f>D165*(1+0.03)^12</f>
        <v>2.8515217736923573</v>
      </c>
      <c r="L165" s="7">
        <f>D165*(1+0.03)^13</f>
        <v>2.9370674269031278</v>
      </c>
      <c r="M165" s="7">
        <f>D165*(1+0.03)^14</f>
        <v>3.025179449710222</v>
      </c>
      <c r="N165" s="7">
        <f>D165*(1+0.03)^15</f>
        <v>3.1159348332015289</v>
      </c>
      <c r="O165" s="7">
        <f>D165*(1+0.03)^16</f>
        <v>3.2094128781975741</v>
      </c>
      <c r="P165" s="7">
        <f>E165*(1+0.031)^12</f>
        <v>1.4424606794540349</v>
      </c>
      <c r="Q165" s="7">
        <f>F165*(1+0.031)^12</f>
        <v>1.4424606794540349</v>
      </c>
      <c r="R165" s="7">
        <f>E165*(1+0.031)^13</f>
        <v>1.4871769605171099</v>
      </c>
      <c r="S165" s="7">
        <f>F165*(1+0.031)^13</f>
        <v>1.4871769605171099</v>
      </c>
      <c r="T165" s="7">
        <f>E165*(1+0.031)^14</f>
        <v>1.5332794462931401</v>
      </c>
      <c r="U165" s="7">
        <f>F165*(1+0.031)^14</f>
        <v>1.5332794462931401</v>
      </c>
      <c r="V165" s="7">
        <f>E165*(1+0.031)^15</f>
        <v>1.5808111091282273</v>
      </c>
      <c r="W165" s="7">
        <f>F165*(1+0.031)^15</f>
        <v>1.5808111091282273</v>
      </c>
      <c r="X165" s="7">
        <f>E165*(1+0.031)^16</f>
        <v>1.6298162535112024</v>
      </c>
      <c r="Y165" s="7">
        <f>F165*(1+0.031)^16</f>
        <v>1.6298162535112024</v>
      </c>
      <c r="Z165" s="7">
        <f>E165*(1+0.031)^17</f>
        <v>1.6803405573700496</v>
      </c>
      <c r="AA165" s="7">
        <f>F165*(1+0.031)^17</f>
        <v>1.6803405573700496</v>
      </c>
      <c r="AB165" s="7">
        <f>E165*(1+0.031)^18</f>
        <v>1.732431114648521</v>
      </c>
      <c r="AC165" s="7">
        <f>F165*(1+0.031)^18</f>
        <v>1.732431114648521</v>
      </c>
      <c r="AD165" s="7">
        <f>E165*(1+0.031)^19</f>
        <v>1.7861364792026249</v>
      </c>
      <c r="AE165" s="7">
        <f>F165*(1+0.031)^19</f>
        <v>1.7861364792026249</v>
      </c>
      <c r="AF165" s="7">
        <f>E165*(1+0.031)^20</f>
        <v>1.8415067100579063</v>
      </c>
      <c r="AG165" s="7">
        <f>F165*(1+0.031)^20</f>
        <v>1.8415067100579063</v>
      </c>
      <c r="AH165" s="7">
        <f>E165*(1+0.031)^11</f>
        <v>1.3990889228458145</v>
      </c>
      <c r="AI165" s="7">
        <f>F165*(1+0.031)^11</f>
        <v>1.3990889228458145</v>
      </c>
      <c r="AJ165" s="7">
        <v>1</v>
      </c>
      <c r="AK165" s="1">
        <v>1</v>
      </c>
      <c r="AL165" s="8">
        <v>2</v>
      </c>
      <c r="AM165" s="9">
        <v>2091003235009</v>
      </c>
    </row>
    <row r="166" spans="1:39" x14ac:dyDescent="0.2">
      <c r="A166" s="1">
        <v>163</v>
      </c>
      <c r="B166" s="1" t="s">
        <v>174</v>
      </c>
      <c r="C166" s="6">
        <v>209</v>
      </c>
      <c r="D166" s="7">
        <v>168</v>
      </c>
      <c r="E166" s="7">
        <v>82</v>
      </c>
      <c r="F166" s="7">
        <v>86</v>
      </c>
      <c r="G166" s="7">
        <f>D166*(1+0.03)^8</f>
        <v>212.81737367311948</v>
      </c>
      <c r="H166" s="7">
        <f>D166*(1+0.03)^9</f>
        <v>219.20189488331306</v>
      </c>
      <c r="I166" s="7">
        <f>D166*(1+0.03)^10</f>
        <v>225.77795172981246</v>
      </c>
      <c r="J166" s="7">
        <f>D166*(1+0.03)^11</f>
        <v>232.55129028170683</v>
      </c>
      <c r="K166" s="7">
        <f>D166*(1+0.03)^12</f>
        <v>239.52782899015801</v>
      </c>
      <c r="L166" s="7">
        <f>D166*(1+0.03)^13</f>
        <v>246.71366385986275</v>
      </c>
      <c r="M166" s="7">
        <f>D166*(1+0.03)^14</f>
        <v>254.11507377565866</v>
      </c>
      <c r="N166" s="7">
        <f>D166*(1+0.03)^15</f>
        <v>261.73852598892842</v>
      </c>
      <c r="O166" s="7">
        <f>D166*(1+0.03)^16</f>
        <v>269.59068176859626</v>
      </c>
      <c r="P166" s="7">
        <f>E166*(1+0.031)^12</f>
        <v>118.28177571523086</v>
      </c>
      <c r="Q166" s="7">
        <f>F166*(1+0.031)^12</f>
        <v>124.051618433047</v>
      </c>
      <c r="R166" s="7">
        <f>E166*(1+0.031)^13</f>
        <v>121.94851076240302</v>
      </c>
      <c r="S166" s="7">
        <f>F166*(1+0.031)^13</f>
        <v>127.89721860447145</v>
      </c>
      <c r="T166" s="7">
        <f>E166*(1+0.031)^14</f>
        <v>125.72891459603748</v>
      </c>
      <c r="U166" s="7">
        <f>F166*(1+0.031)^14</f>
        <v>131.86203238121004</v>
      </c>
      <c r="V166" s="7">
        <f>E166*(1+0.031)^15</f>
        <v>129.62651094851464</v>
      </c>
      <c r="W166" s="7">
        <f>F166*(1+0.031)^15</f>
        <v>135.94975538502754</v>
      </c>
      <c r="X166" s="7">
        <f>E166*(1+0.031)^16</f>
        <v>133.64493278791861</v>
      </c>
      <c r="Y166" s="7">
        <f>F166*(1+0.031)^16</f>
        <v>140.16419780196341</v>
      </c>
      <c r="Z166" s="7">
        <f>E166*(1+0.031)^17</f>
        <v>137.78792570434408</v>
      </c>
      <c r="AA166" s="7">
        <f>F166*(1+0.031)^17</f>
        <v>144.50928793382425</v>
      </c>
      <c r="AB166" s="7">
        <f>E166*(1+0.031)^18</f>
        <v>142.05935140117873</v>
      </c>
      <c r="AC166" s="7">
        <f>F166*(1+0.031)^18</f>
        <v>148.98907585977281</v>
      </c>
      <c r="AD166" s="7">
        <f>E166*(1+0.031)^19</f>
        <v>146.46319129461523</v>
      </c>
      <c r="AE166" s="7">
        <f>F166*(1+0.031)^19</f>
        <v>153.60773721142573</v>
      </c>
      <c r="AF166" s="7">
        <f>E166*(1+0.031)^20</f>
        <v>151.00355022474832</v>
      </c>
      <c r="AG166" s="7">
        <f>F166*(1+0.031)^20</f>
        <v>158.36957706497995</v>
      </c>
      <c r="AH166" s="7">
        <f>E166*(1+0.031)^11</f>
        <v>114.72529167335679</v>
      </c>
      <c r="AI166" s="7">
        <f>F166*(1+0.031)^11</f>
        <v>120.32164736474004</v>
      </c>
      <c r="AJ166" s="7">
        <v>46</v>
      </c>
      <c r="AK166" s="1">
        <v>40</v>
      </c>
      <c r="AL166" s="8">
        <v>4.2</v>
      </c>
      <c r="AM166" s="9">
        <v>2091003179001</v>
      </c>
    </row>
    <row r="167" spans="1:3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0">
        <f>SUM(P3:P166)</f>
        <v>61023.299044302948</v>
      </c>
      <c r="Q167" s="10">
        <f t="shared" ref="Q167:AI167" si="0">SUM(Q3:Q166)</f>
        <v>68317.822700302029</v>
      </c>
      <c r="R167" s="10">
        <f t="shared" si="0"/>
        <v>62915.021314676356</v>
      </c>
      <c r="S167" s="10">
        <f t="shared" si="0"/>
        <v>70435.675204011393</v>
      </c>
      <c r="T167" s="10">
        <f t="shared" si="0"/>
        <v>64865.386975431305</v>
      </c>
      <c r="U167" s="10">
        <f t="shared" si="0"/>
        <v>72619.181135335733</v>
      </c>
      <c r="V167" s="10">
        <f t="shared" si="0"/>
        <v>66876.213971669597</v>
      </c>
      <c r="W167" s="10">
        <f t="shared" si="0"/>
        <v>74870.375750531035</v>
      </c>
      <c r="X167" s="10">
        <f t="shared" si="0"/>
        <v>68949.37660479144</v>
      </c>
      <c r="Y167" s="10">
        <f t="shared" si="0"/>
        <v>77191.357398797569</v>
      </c>
      <c r="Z167" s="10">
        <f t="shared" si="0"/>
        <v>71086.807279539862</v>
      </c>
      <c r="AA167" s="10">
        <f t="shared" si="0"/>
        <v>79584.289478160223</v>
      </c>
      <c r="AB167" s="10">
        <f t="shared" si="0"/>
        <v>73290.498305205692</v>
      </c>
      <c r="AC167" s="10">
        <f t="shared" si="0"/>
        <v>82051.40245198326</v>
      </c>
      <c r="AD167" s="10">
        <f t="shared" si="0"/>
        <v>75562.503752667035</v>
      </c>
      <c r="AE167" s="10">
        <f t="shared" si="0"/>
        <v>84594.995927994707</v>
      </c>
      <c r="AF167" s="10">
        <f t="shared" si="0"/>
        <v>77904.941368999702</v>
      </c>
      <c r="AG167" s="10">
        <f t="shared" si="0"/>
        <v>87217.440801762539</v>
      </c>
      <c r="AH167" s="10">
        <f t="shared" si="0"/>
        <v>59188.456880992177</v>
      </c>
      <c r="AI167" s="10">
        <f t="shared" si="0"/>
        <v>66263.649563823492</v>
      </c>
      <c r="AJ167" s="1"/>
      <c r="AK167" s="1"/>
      <c r="AL167" s="1"/>
      <c r="AM167" s="1"/>
    </row>
  </sheetData>
  <mergeCells count="7">
    <mergeCell ref="AM1:AM2"/>
    <mergeCell ref="B1:B2"/>
    <mergeCell ref="C1:C2"/>
    <mergeCell ref="D1:F1"/>
    <mergeCell ref="G1:Q1"/>
    <mergeCell ref="AJ1:AJ2"/>
    <mergeCell ref="AK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PLAN</cp:lastModifiedBy>
  <dcterms:created xsi:type="dcterms:W3CDTF">2023-08-02T09:59:01Z</dcterms:created>
  <dcterms:modified xsi:type="dcterms:W3CDTF">2023-08-02T10:00:21Z</dcterms:modified>
</cp:coreProperties>
</file>